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812"/>
  <workbookPr/>
  <mc:AlternateContent xmlns:mc="http://schemas.openxmlformats.org/markup-compatibility/2006">
    <mc:Choice Requires="x15">
      <x15ac:absPath xmlns:x15ac="http://schemas.microsoft.com/office/spreadsheetml/2010/11/ac" url="/Users/tkellogg/Desktop/"/>
    </mc:Choice>
  </mc:AlternateContent>
  <bookViews>
    <workbookView xWindow="0" yWindow="460" windowWidth="28800" windowHeight="13020"/>
  </bookViews>
  <sheets>
    <sheet name="State by State Graph" sheetId="6" r:id="rId1"/>
    <sheet name="Ratio Rankings" sheetId="7" r:id="rId2"/>
    <sheet name="Change in Ratios" sheetId="8" r:id="rId3"/>
    <sheet name="National Single Year" sheetId="1" r:id="rId4"/>
    <sheet name="State TANF-Pov Ratios (2yr Avg)" sheetId="3" r:id="rId5"/>
    <sheet name="Yearly State Poverty Numbers" sheetId="4" r:id="rId6"/>
    <sheet name="Yearly TANF Cases" sheetId="5" r:id="rId7"/>
  </sheets>
  <definedNames>
    <definedName name="_xlnm._FilterDatabase" localSheetId="2" hidden="1">'Change in Ratios'!$A$3:$C$3</definedName>
    <definedName name="_xlnm._FilterDatabase" localSheetId="4" hidden="1">'State TANF-Pov Ratios (2yr Avg)'!$A$2:$AK$2</definedName>
  </definedNames>
  <calcPr calcId="152511" concurrentCalc="0"/>
  <extLs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3" i="6" l="1"/>
  <c r="D43" i="6"/>
  <c r="C43" i="6"/>
  <c r="D37" i="1"/>
  <c r="D36" i="1"/>
  <c r="AK63" i="5"/>
  <c r="AK64" i="5"/>
  <c r="AK65" i="5"/>
  <c r="AK66" i="5"/>
  <c r="AK67" i="5"/>
  <c r="AK68" i="5"/>
  <c r="AK69" i="5"/>
  <c r="AK70" i="5"/>
  <c r="AK71" i="5"/>
  <c r="AK72" i="5"/>
  <c r="AK73" i="5"/>
  <c r="AK74" i="5"/>
  <c r="AK75" i="5"/>
  <c r="AK76" i="5"/>
  <c r="AK77" i="5"/>
  <c r="AK78" i="5"/>
  <c r="AK79" i="5"/>
  <c r="AK80" i="5"/>
  <c r="AK81" i="5"/>
  <c r="AK82" i="5"/>
  <c r="AK83" i="5"/>
  <c r="AK84" i="5"/>
  <c r="AK85" i="5"/>
  <c r="AK86" i="5"/>
  <c r="AK87" i="5"/>
  <c r="AK88" i="5"/>
  <c r="AK89" i="5"/>
  <c r="AK90" i="5"/>
  <c r="AK91" i="5"/>
  <c r="AK92" i="5"/>
  <c r="AK93" i="5"/>
  <c r="AK94" i="5"/>
  <c r="AK95" i="5"/>
  <c r="AK96" i="5"/>
  <c r="AK97" i="5"/>
  <c r="AK98" i="5"/>
  <c r="AK99" i="5"/>
  <c r="AK100" i="5"/>
  <c r="AK101" i="5"/>
  <c r="AK102" i="5"/>
  <c r="AK103" i="5"/>
  <c r="AK104" i="5"/>
  <c r="AK105" i="5"/>
  <c r="AK106" i="5"/>
  <c r="AK107" i="5"/>
  <c r="AK108" i="5"/>
  <c r="AK109" i="5"/>
  <c r="AK110" i="5"/>
  <c r="AK111" i="5"/>
  <c r="AK112" i="5"/>
  <c r="AK62" i="5"/>
  <c r="AN63" i="4"/>
  <c r="AN64" i="4"/>
  <c r="AN65" i="4"/>
  <c r="AN66" i="4"/>
  <c r="AN67" i="4"/>
  <c r="AN68" i="4"/>
  <c r="AN69" i="4"/>
  <c r="AN70" i="4"/>
  <c r="AN71" i="4"/>
  <c r="AN72" i="4"/>
  <c r="AN73" i="4"/>
  <c r="AN74" i="4"/>
  <c r="AN75" i="4"/>
  <c r="AN76" i="4"/>
  <c r="AN77" i="4"/>
  <c r="AN78" i="4"/>
  <c r="AN79" i="4"/>
  <c r="AN80" i="4"/>
  <c r="AN81" i="4"/>
  <c r="AN82" i="4"/>
  <c r="AN83" i="4"/>
  <c r="AN84" i="4"/>
  <c r="AN85" i="4"/>
  <c r="AN86" i="4"/>
  <c r="AN87" i="4"/>
  <c r="AN88" i="4"/>
  <c r="AN89" i="4"/>
  <c r="AN90" i="4"/>
  <c r="AN91" i="4"/>
  <c r="AN92" i="4"/>
  <c r="AN93" i="4"/>
  <c r="AN94" i="4"/>
  <c r="AN95" i="4"/>
  <c r="AN96" i="4"/>
  <c r="AN97" i="4"/>
  <c r="AN98" i="4"/>
  <c r="AN99" i="4"/>
  <c r="AN100" i="4"/>
  <c r="AN101" i="4"/>
  <c r="AN102" i="4"/>
  <c r="AN103" i="4"/>
  <c r="AN104" i="4"/>
  <c r="AN105" i="4"/>
  <c r="AN106" i="4"/>
  <c r="AN107" i="4"/>
  <c r="AN108" i="4"/>
  <c r="AN109" i="4"/>
  <c r="AN110" i="4"/>
  <c r="AN111" i="4"/>
  <c r="AN62" i="4"/>
  <c r="AO56" i="4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C49" i="8"/>
  <c r="B50" i="8"/>
  <c r="B51" i="8"/>
  <c r="B52" i="8"/>
  <c r="B53" i="8"/>
  <c r="B4" i="8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" i="7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24" i="6"/>
  <c r="C31" i="8"/>
  <c r="C4" i="8"/>
  <c r="C46" i="8"/>
  <c r="C38" i="8"/>
  <c r="C30" i="8"/>
  <c r="C22" i="8"/>
  <c r="C14" i="8"/>
  <c r="C53" i="8"/>
  <c r="C45" i="8"/>
  <c r="C37" i="8"/>
  <c r="C29" i="8"/>
  <c r="C21" i="8"/>
  <c r="C13" i="8"/>
  <c r="C52" i="8"/>
  <c r="C44" i="8"/>
  <c r="C36" i="8"/>
  <c r="C28" i="8"/>
  <c r="C20" i="8"/>
  <c r="C12" i="8"/>
  <c r="C11" i="8"/>
  <c r="C39" i="8"/>
  <c r="C15" i="8"/>
  <c r="C43" i="8"/>
  <c r="C27" i="8"/>
  <c r="C50" i="8"/>
  <c r="C42" i="8"/>
  <c r="C34" i="8"/>
  <c r="C26" i="8"/>
  <c r="C18" i="8"/>
  <c r="C10" i="8"/>
  <c r="C41" i="8"/>
  <c r="C33" i="8"/>
  <c r="C25" i="8"/>
  <c r="C17" i="8"/>
  <c r="C9" i="8"/>
  <c r="C47" i="8"/>
  <c r="C23" i="8"/>
  <c r="C51" i="8"/>
  <c r="C35" i="8"/>
  <c r="C19" i="8"/>
  <c r="C48" i="8"/>
  <c r="C40" i="8"/>
  <c r="C32" i="8"/>
  <c r="C24" i="8"/>
  <c r="C16" i="8"/>
  <c r="C8" i="8"/>
  <c r="C7" i="8"/>
  <c r="C6" i="8"/>
  <c r="C5" i="8"/>
  <c r="A70" i="5"/>
  <c r="B70" i="5"/>
  <c r="C70" i="5"/>
  <c r="D70" i="5"/>
  <c r="E70" i="5"/>
  <c r="F70" i="5"/>
  <c r="G70" i="5"/>
  <c r="H70" i="5"/>
  <c r="I70" i="5"/>
  <c r="J70" i="5"/>
  <c r="K70" i="5"/>
  <c r="L70" i="5"/>
  <c r="M70" i="5"/>
  <c r="N70" i="5"/>
  <c r="O70" i="5"/>
  <c r="P70" i="5"/>
  <c r="Q70" i="5"/>
  <c r="R70" i="5"/>
  <c r="S70" i="5"/>
  <c r="T70" i="5"/>
  <c r="U70" i="5"/>
  <c r="V70" i="5"/>
  <c r="W70" i="5"/>
  <c r="X70" i="5"/>
  <c r="Y70" i="5"/>
  <c r="Z70" i="5"/>
  <c r="AA70" i="5"/>
  <c r="AB70" i="5"/>
  <c r="AC70" i="5"/>
  <c r="AD70" i="5"/>
  <c r="AE70" i="5"/>
  <c r="AF70" i="5"/>
  <c r="AG70" i="5"/>
  <c r="AH70" i="5"/>
  <c r="AI70" i="5"/>
  <c r="AJ70" i="5"/>
  <c r="AM63" i="4"/>
  <c r="AM64" i="4"/>
  <c r="AM65" i="4"/>
  <c r="AM66" i="4"/>
  <c r="AM67" i="4"/>
  <c r="AM68" i="4"/>
  <c r="AM69" i="4"/>
  <c r="AM70" i="4"/>
  <c r="AM71" i="4"/>
  <c r="AM72" i="4"/>
  <c r="AM73" i="4"/>
  <c r="AM74" i="4"/>
  <c r="AM75" i="4"/>
  <c r="AM76" i="4"/>
  <c r="AM77" i="4"/>
  <c r="AM78" i="4"/>
  <c r="AM79" i="4"/>
  <c r="AM80" i="4"/>
  <c r="AM81" i="4"/>
  <c r="AM82" i="4"/>
  <c r="AM83" i="4"/>
  <c r="AM84" i="4"/>
  <c r="AM85" i="4"/>
  <c r="AM86" i="4"/>
  <c r="AM87" i="4"/>
  <c r="AM88" i="4"/>
  <c r="AM89" i="4"/>
  <c r="AM90" i="4"/>
  <c r="AM91" i="4"/>
  <c r="AM92" i="4"/>
  <c r="AM93" i="4"/>
  <c r="AM94" i="4"/>
  <c r="AM95" i="4"/>
  <c r="AM96" i="4"/>
  <c r="AM97" i="4"/>
  <c r="AM98" i="4"/>
  <c r="AM99" i="4"/>
  <c r="AM100" i="4"/>
  <c r="AM101" i="4"/>
  <c r="AM102" i="4"/>
  <c r="AM103" i="4"/>
  <c r="AM104" i="4"/>
  <c r="AM105" i="4"/>
  <c r="AM106" i="4"/>
  <c r="AM107" i="4"/>
  <c r="AM108" i="4"/>
  <c r="AM109" i="4"/>
  <c r="AM110" i="4"/>
  <c r="AM111" i="4"/>
  <c r="AM62" i="4"/>
  <c r="C42" i="6"/>
  <c r="AN56" i="4"/>
  <c r="AN112" i="4"/>
  <c r="AJ63" i="5"/>
  <c r="AJ64" i="5"/>
  <c r="AJ65" i="5"/>
  <c r="AJ66" i="5"/>
  <c r="AJ67" i="5"/>
  <c r="AJ68" i="5"/>
  <c r="AJ69" i="5"/>
  <c r="AJ71" i="5"/>
  <c r="AJ72" i="5"/>
  <c r="AJ73" i="5"/>
  <c r="AJ74" i="5"/>
  <c r="AJ75" i="5"/>
  <c r="AJ76" i="5"/>
  <c r="AJ77" i="5"/>
  <c r="AJ78" i="5"/>
  <c r="AJ79" i="5"/>
  <c r="AJ80" i="5"/>
  <c r="AJ81" i="5"/>
  <c r="AJ82" i="5"/>
  <c r="AJ83" i="5"/>
  <c r="AJ84" i="5"/>
  <c r="AJ85" i="5"/>
  <c r="AJ86" i="5"/>
  <c r="AJ87" i="5"/>
  <c r="AJ88" i="5"/>
  <c r="AJ89" i="5"/>
  <c r="AJ90" i="5"/>
  <c r="AJ91" i="5"/>
  <c r="AJ92" i="5"/>
  <c r="AJ93" i="5"/>
  <c r="AJ94" i="5"/>
  <c r="AJ95" i="5"/>
  <c r="AJ96" i="5"/>
  <c r="AJ97" i="5"/>
  <c r="AJ98" i="5"/>
  <c r="AJ99" i="5"/>
  <c r="AJ100" i="5"/>
  <c r="AJ101" i="5"/>
  <c r="AJ102" i="5"/>
  <c r="AJ103" i="5"/>
  <c r="AJ104" i="5"/>
  <c r="AJ105" i="5"/>
  <c r="AJ106" i="5"/>
  <c r="AJ107" i="5"/>
  <c r="AJ108" i="5"/>
  <c r="AJ109" i="5"/>
  <c r="AJ110" i="5"/>
  <c r="AJ111" i="5"/>
  <c r="AJ62" i="5"/>
  <c r="AJ112" i="5"/>
  <c r="A112" i="5"/>
  <c r="AC111" i="5"/>
  <c r="AB111" i="5"/>
  <c r="AA111" i="5"/>
  <c r="Z111" i="5"/>
  <c r="Y111" i="5"/>
  <c r="X111" i="5"/>
  <c r="W111" i="5"/>
  <c r="V111" i="5"/>
  <c r="U111" i="5"/>
  <c r="T111" i="5"/>
  <c r="S111" i="5"/>
  <c r="R111" i="5"/>
  <c r="Q111" i="5"/>
  <c r="P111" i="5"/>
  <c r="O111" i="5"/>
  <c r="N111" i="5"/>
  <c r="M111" i="5"/>
  <c r="L111" i="5"/>
  <c r="K111" i="5"/>
  <c r="J111" i="5"/>
  <c r="I111" i="5"/>
  <c r="H111" i="5"/>
  <c r="G111" i="5"/>
  <c r="F111" i="5"/>
  <c r="E111" i="5"/>
  <c r="D111" i="5"/>
  <c r="C111" i="5"/>
  <c r="B111" i="5"/>
  <c r="A111" i="5"/>
  <c r="AC110" i="5"/>
  <c r="AB110" i="5"/>
  <c r="AA110" i="5"/>
  <c r="Z110" i="5"/>
  <c r="Y110" i="5"/>
  <c r="X110" i="5"/>
  <c r="W110" i="5"/>
  <c r="V110" i="5"/>
  <c r="U110" i="5"/>
  <c r="T110" i="5"/>
  <c r="S110" i="5"/>
  <c r="R110" i="5"/>
  <c r="Q110" i="5"/>
  <c r="P110" i="5"/>
  <c r="O110" i="5"/>
  <c r="N110" i="5"/>
  <c r="M110" i="5"/>
  <c r="L110" i="5"/>
  <c r="K110" i="5"/>
  <c r="J110" i="5"/>
  <c r="I110" i="5"/>
  <c r="H110" i="5"/>
  <c r="G110" i="5"/>
  <c r="F110" i="5"/>
  <c r="E110" i="5"/>
  <c r="D110" i="5"/>
  <c r="C110" i="5"/>
  <c r="B110" i="5"/>
  <c r="A110" i="5"/>
  <c r="AD109" i="5"/>
  <c r="AC109" i="5"/>
  <c r="AB109" i="5"/>
  <c r="AA109" i="5"/>
  <c r="Z109" i="5"/>
  <c r="Y109" i="5"/>
  <c r="X109" i="5"/>
  <c r="W109" i="5"/>
  <c r="V109" i="5"/>
  <c r="U109" i="5"/>
  <c r="T109" i="5"/>
  <c r="S109" i="5"/>
  <c r="R109" i="5"/>
  <c r="Q109" i="5"/>
  <c r="P109" i="5"/>
  <c r="O109" i="5"/>
  <c r="N109" i="5"/>
  <c r="M109" i="5"/>
  <c r="L109" i="5"/>
  <c r="K109" i="5"/>
  <c r="J109" i="5"/>
  <c r="I109" i="5"/>
  <c r="H109" i="5"/>
  <c r="G109" i="5"/>
  <c r="F109" i="5"/>
  <c r="E109" i="5"/>
  <c r="D109" i="5"/>
  <c r="C109" i="5"/>
  <c r="B109" i="5"/>
  <c r="A109" i="5"/>
  <c r="AI108" i="5"/>
  <c r="AH108" i="5"/>
  <c r="AC108" i="5"/>
  <c r="AB108" i="5"/>
  <c r="AA108" i="5"/>
  <c r="Z108" i="5"/>
  <c r="Y108" i="5"/>
  <c r="X108" i="5"/>
  <c r="W108" i="5"/>
  <c r="V108" i="5"/>
  <c r="U108" i="5"/>
  <c r="T108" i="5"/>
  <c r="S108" i="5"/>
  <c r="R108" i="5"/>
  <c r="Q108" i="5"/>
  <c r="P108" i="5"/>
  <c r="O108" i="5"/>
  <c r="N108" i="5"/>
  <c r="M108" i="5"/>
  <c r="L108" i="5"/>
  <c r="K108" i="5"/>
  <c r="J108" i="5"/>
  <c r="I108" i="5"/>
  <c r="H108" i="5"/>
  <c r="G108" i="5"/>
  <c r="F108" i="5"/>
  <c r="E108" i="5"/>
  <c r="D108" i="5"/>
  <c r="C108" i="5"/>
  <c r="B108" i="5"/>
  <c r="A108" i="5"/>
  <c r="AC107" i="5"/>
  <c r="AB107" i="5"/>
  <c r="AA107" i="5"/>
  <c r="Z107" i="5"/>
  <c r="Y107" i="5"/>
  <c r="X107" i="5"/>
  <c r="W107" i="5"/>
  <c r="V107" i="5"/>
  <c r="U107" i="5"/>
  <c r="T107" i="5"/>
  <c r="S107" i="5"/>
  <c r="R107" i="5"/>
  <c r="Q107" i="5"/>
  <c r="P107" i="5"/>
  <c r="O107" i="5"/>
  <c r="N107" i="5"/>
  <c r="M107" i="5"/>
  <c r="L107" i="5"/>
  <c r="K107" i="5"/>
  <c r="J107" i="5"/>
  <c r="I107" i="5"/>
  <c r="H107" i="5"/>
  <c r="G107" i="5"/>
  <c r="F107" i="5"/>
  <c r="E107" i="5"/>
  <c r="D107" i="5"/>
  <c r="C107" i="5"/>
  <c r="B107" i="5"/>
  <c r="A107" i="5"/>
  <c r="AC106" i="5"/>
  <c r="AB106" i="5"/>
  <c r="AA106" i="5"/>
  <c r="Z106" i="5"/>
  <c r="Y106" i="5"/>
  <c r="X106" i="5"/>
  <c r="W106" i="5"/>
  <c r="V106" i="5"/>
  <c r="U106" i="5"/>
  <c r="T106" i="5"/>
  <c r="S106" i="5"/>
  <c r="R106" i="5"/>
  <c r="Q106" i="5"/>
  <c r="P106" i="5"/>
  <c r="O106" i="5"/>
  <c r="N106" i="5"/>
  <c r="M106" i="5"/>
  <c r="L106" i="5"/>
  <c r="K106" i="5"/>
  <c r="J106" i="5"/>
  <c r="I106" i="5"/>
  <c r="H106" i="5"/>
  <c r="G106" i="5"/>
  <c r="F106" i="5"/>
  <c r="E106" i="5"/>
  <c r="D106" i="5"/>
  <c r="C106" i="5"/>
  <c r="B106" i="5"/>
  <c r="A106" i="5"/>
  <c r="AC105" i="5"/>
  <c r="AB105" i="5"/>
  <c r="AA105" i="5"/>
  <c r="Z105" i="5"/>
  <c r="Y105" i="5"/>
  <c r="X105" i="5"/>
  <c r="W105" i="5"/>
  <c r="V105" i="5"/>
  <c r="U105" i="5"/>
  <c r="T105" i="5"/>
  <c r="S105" i="5"/>
  <c r="R105" i="5"/>
  <c r="Q105" i="5"/>
  <c r="P105" i="5"/>
  <c r="O105" i="5"/>
  <c r="N105" i="5"/>
  <c r="M105" i="5"/>
  <c r="L105" i="5"/>
  <c r="K105" i="5"/>
  <c r="J105" i="5"/>
  <c r="I105" i="5"/>
  <c r="H105" i="5"/>
  <c r="G105" i="5"/>
  <c r="F105" i="5"/>
  <c r="E105" i="5"/>
  <c r="D105" i="5"/>
  <c r="C105" i="5"/>
  <c r="B105" i="5"/>
  <c r="A105" i="5"/>
  <c r="AI104" i="5"/>
  <c r="AH104" i="5"/>
  <c r="AC104" i="5"/>
  <c r="AB104" i="5"/>
  <c r="AA104" i="5"/>
  <c r="Z104" i="5"/>
  <c r="Y104" i="5"/>
  <c r="X104" i="5"/>
  <c r="W104" i="5"/>
  <c r="V104" i="5"/>
  <c r="U104" i="5"/>
  <c r="T104" i="5"/>
  <c r="S104" i="5"/>
  <c r="R104" i="5"/>
  <c r="Q104" i="5"/>
  <c r="P104" i="5"/>
  <c r="O104" i="5"/>
  <c r="N104" i="5"/>
  <c r="M104" i="5"/>
  <c r="L104" i="5"/>
  <c r="K104" i="5"/>
  <c r="J104" i="5"/>
  <c r="I104" i="5"/>
  <c r="H104" i="5"/>
  <c r="G104" i="5"/>
  <c r="F104" i="5"/>
  <c r="E104" i="5"/>
  <c r="D104" i="5"/>
  <c r="C104" i="5"/>
  <c r="B104" i="5"/>
  <c r="A104" i="5"/>
  <c r="AC103" i="5"/>
  <c r="AB103" i="5"/>
  <c r="AA103" i="5"/>
  <c r="Z103" i="5"/>
  <c r="Y103" i="5"/>
  <c r="X103" i="5"/>
  <c r="W103" i="5"/>
  <c r="V103" i="5"/>
  <c r="U103" i="5"/>
  <c r="T103" i="5"/>
  <c r="S103" i="5"/>
  <c r="R103" i="5"/>
  <c r="Q103" i="5"/>
  <c r="P103" i="5"/>
  <c r="O103" i="5"/>
  <c r="N103" i="5"/>
  <c r="M103" i="5"/>
  <c r="L103" i="5"/>
  <c r="K103" i="5"/>
  <c r="J103" i="5"/>
  <c r="I103" i="5"/>
  <c r="H103" i="5"/>
  <c r="G103" i="5"/>
  <c r="F103" i="5"/>
  <c r="E103" i="5"/>
  <c r="D103" i="5"/>
  <c r="C103" i="5"/>
  <c r="B103" i="5"/>
  <c r="A103" i="5"/>
  <c r="AC102" i="5"/>
  <c r="AB102" i="5"/>
  <c r="AA102" i="5"/>
  <c r="Z102" i="5"/>
  <c r="Y102" i="5"/>
  <c r="X102" i="5"/>
  <c r="W102" i="5"/>
  <c r="V102" i="5"/>
  <c r="U102" i="5"/>
  <c r="T102" i="5"/>
  <c r="S102" i="5"/>
  <c r="R102" i="5"/>
  <c r="Q102" i="5"/>
  <c r="P102" i="5"/>
  <c r="O102" i="5"/>
  <c r="N102" i="5"/>
  <c r="M102" i="5"/>
  <c r="L102" i="5"/>
  <c r="K102" i="5"/>
  <c r="J102" i="5"/>
  <c r="I102" i="5"/>
  <c r="H102" i="5"/>
  <c r="G102" i="5"/>
  <c r="F102" i="5"/>
  <c r="E102" i="5"/>
  <c r="D102" i="5"/>
  <c r="C102" i="5"/>
  <c r="B102" i="5"/>
  <c r="A102" i="5"/>
  <c r="AC101" i="5"/>
  <c r="AB101" i="5"/>
  <c r="AA101" i="5"/>
  <c r="Z101" i="5"/>
  <c r="Y101" i="5"/>
  <c r="X101" i="5"/>
  <c r="W101" i="5"/>
  <c r="V101" i="5"/>
  <c r="U101" i="5"/>
  <c r="T101" i="5"/>
  <c r="S101" i="5"/>
  <c r="R101" i="5"/>
  <c r="Q101" i="5"/>
  <c r="P101" i="5"/>
  <c r="O101" i="5"/>
  <c r="N101" i="5"/>
  <c r="M101" i="5"/>
  <c r="L101" i="5"/>
  <c r="K101" i="5"/>
  <c r="J101" i="5"/>
  <c r="I101" i="5"/>
  <c r="H101" i="5"/>
  <c r="G101" i="5"/>
  <c r="F101" i="5"/>
  <c r="E101" i="5"/>
  <c r="D101" i="5"/>
  <c r="C101" i="5"/>
  <c r="B101" i="5"/>
  <c r="A101" i="5"/>
  <c r="AC100" i="5"/>
  <c r="AB100" i="5"/>
  <c r="AA100" i="5"/>
  <c r="Z100" i="5"/>
  <c r="Y100" i="5"/>
  <c r="X100" i="5"/>
  <c r="W100" i="5"/>
  <c r="V100" i="5"/>
  <c r="U100" i="5"/>
  <c r="T100" i="5"/>
  <c r="S100" i="5"/>
  <c r="R100" i="5"/>
  <c r="Q100" i="5"/>
  <c r="P100" i="5"/>
  <c r="O100" i="5"/>
  <c r="N100" i="5"/>
  <c r="M100" i="5"/>
  <c r="L100" i="5"/>
  <c r="K100" i="5"/>
  <c r="J100" i="5"/>
  <c r="I100" i="5"/>
  <c r="H100" i="5"/>
  <c r="G100" i="5"/>
  <c r="F100" i="5"/>
  <c r="E100" i="5"/>
  <c r="D100" i="5"/>
  <c r="C100" i="5"/>
  <c r="B100" i="5"/>
  <c r="A100" i="5"/>
  <c r="AD99" i="5"/>
  <c r="AC99" i="5"/>
  <c r="AB99" i="5"/>
  <c r="AA99" i="5"/>
  <c r="Z99" i="5"/>
  <c r="Y99" i="5"/>
  <c r="X99" i="5"/>
  <c r="W99" i="5"/>
  <c r="V99" i="5"/>
  <c r="U99" i="5"/>
  <c r="T99" i="5"/>
  <c r="S99" i="5"/>
  <c r="R99" i="5"/>
  <c r="Q99" i="5"/>
  <c r="P99" i="5"/>
  <c r="O99" i="5"/>
  <c r="N99" i="5"/>
  <c r="M99" i="5"/>
  <c r="L99" i="5"/>
  <c r="K99" i="5"/>
  <c r="J99" i="5"/>
  <c r="I99" i="5"/>
  <c r="H99" i="5"/>
  <c r="G99" i="5"/>
  <c r="F99" i="5"/>
  <c r="E99" i="5"/>
  <c r="D99" i="5"/>
  <c r="C99" i="5"/>
  <c r="B99" i="5"/>
  <c r="A99" i="5"/>
  <c r="AH98" i="5"/>
  <c r="AG98" i="5"/>
  <c r="AF98" i="5"/>
  <c r="AC98" i="5"/>
  <c r="AB98" i="5"/>
  <c r="AA98" i="5"/>
  <c r="Z98" i="5"/>
  <c r="Y98" i="5"/>
  <c r="X98" i="5"/>
  <c r="W98" i="5"/>
  <c r="V98" i="5"/>
  <c r="U98" i="5"/>
  <c r="T98" i="5"/>
  <c r="S98" i="5"/>
  <c r="R98" i="5"/>
  <c r="Q98" i="5"/>
  <c r="P98" i="5"/>
  <c r="O98" i="5"/>
  <c r="N98" i="5"/>
  <c r="M98" i="5"/>
  <c r="L98" i="5"/>
  <c r="K98" i="5"/>
  <c r="J98" i="5"/>
  <c r="I98" i="5"/>
  <c r="H98" i="5"/>
  <c r="G98" i="5"/>
  <c r="F98" i="5"/>
  <c r="E98" i="5"/>
  <c r="D98" i="5"/>
  <c r="C98" i="5"/>
  <c r="B98" i="5"/>
  <c r="A98" i="5"/>
  <c r="AE97" i="5"/>
  <c r="AD97" i="5"/>
  <c r="AC97" i="5"/>
  <c r="AB97" i="5"/>
  <c r="AA97" i="5"/>
  <c r="Z97" i="5"/>
  <c r="Y97" i="5"/>
  <c r="X97" i="5"/>
  <c r="W97" i="5"/>
  <c r="V97" i="5"/>
  <c r="U97" i="5"/>
  <c r="T97" i="5"/>
  <c r="S97" i="5"/>
  <c r="R97" i="5"/>
  <c r="Q97" i="5"/>
  <c r="P97" i="5"/>
  <c r="O97" i="5"/>
  <c r="N97" i="5"/>
  <c r="M97" i="5"/>
  <c r="L97" i="5"/>
  <c r="K97" i="5"/>
  <c r="J97" i="5"/>
  <c r="I97" i="5"/>
  <c r="H97" i="5"/>
  <c r="G97" i="5"/>
  <c r="F97" i="5"/>
  <c r="E97" i="5"/>
  <c r="D97" i="5"/>
  <c r="C97" i="5"/>
  <c r="B97" i="5"/>
  <c r="A97" i="5"/>
  <c r="AC96" i="5"/>
  <c r="AB96" i="5"/>
  <c r="AA96" i="5"/>
  <c r="Z96" i="5"/>
  <c r="Y96" i="5"/>
  <c r="X96" i="5"/>
  <c r="W96" i="5"/>
  <c r="V96" i="5"/>
  <c r="U96" i="5"/>
  <c r="T96" i="5"/>
  <c r="S96" i="5"/>
  <c r="R96" i="5"/>
  <c r="Q96" i="5"/>
  <c r="P96" i="5"/>
  <c r="O96" i="5"/>
  <c r="N96" i="5"/>
  <c r="M96" i="5"/>
  <c r="L96" i="5"/>
  <c r="K96" i="5"/>
  <c r="J96" i="5"/>
  <c r="I96" i="5"/>
  <c r="H96" i="5"/>
  <c r="G96" i="5"/>
  <c r="F96" i="5"/>
  <c r="E96" i="5"/>
  <c r="D96" i="5"/>
  <c r="C96" i="5"/>
  <c r="B96" i="5"/>
  <c r="A96" i="5"/>
  <c r="AC95" i="5"/>
  <c r="AB95" i="5"/>
  <c r="AA95" i="5"/>
  <c r="Z95" i="5"/>
  <c r="Y95" i="5"/>
  <c r="X95" i="5"/>
  <c r="W95" i="5"/>
  <c r="V95" i="5"/>
  <c r="U95" i="5"/>
  <c r="T95" i="5"/>
  <c r="S95" i="5"/>
  <c r="R95" i="5"/>
  <c r="Q95" i="5"/>
  <c r="P95" i="5"/>
  <c r="O95" i="5"/>
  <c r="N95" i="5"/>
  <c r="M95" i="5"/>
  <c r="L95" i="5"/>
  <c r="K95" i="5"/>
  <c r="J95" i="5"/>
  <c r="I95" i="5"/>
  <c r="H95" i="5"/>
  <c r="G95" i="5"/>
  <c r="F95" i="5"/>
  <c r="E95" i="5"/>
  <c r="D95" i="5"/>
  <c r="C95" i="5"/>
  <c r="B95" i="5"/>
  <c r="A95" i="5"/>
  <c r="AC94" i="5"/>
  <c r="AB94" i="5"/>
  <c r="AA94" i="5"/>
  <c r="Z94" i="5"/>
  <c r="Y94" i="5"/>
  <c r="X94" i="5"/>
  <c r="W94" i="5"/>
  <c r="V94" i="5"/>
  <c r="U94" i="5"/>
  <c r="T94" i="5"/>
  <c r="S94" i="5"/>
  <c r="R94" i="5"/>
  <c r="Q94" i="5"/>
  <c r="P94" i="5"/>
  <c r="O94" i="5"/>
  <c r="N94" i="5"/>
  <c r="M94" i="5"/>
  <c r="L94" i="5"/>
  <c r="K94" i="5"/>
  <c r="J94" i="5"/>
  <c r="I94" i="5"/>
  <c r="H94" i="5"/>
  <c r="G94" i="5"/>
  <c r="F94" i="5"/>
  <c r="E94" i="5"/>
  <c r="D94" i="5"/>
  <c r="C94" i="5"/>
  <c r="B94" i="5"/>
  <c r="A94" i="5"/>
  <c r="AD93" i="5"/>
  <c r="AC93" i="5"/>
  <c r="AB93" i="5"/>
  <c r="AA93" i="5"/>
  <c r="Z93" i="5"/>
  <c r="Y93" i="5"/>
  <c r="X93" i="5"/>
  <c r="W93" i="5"/>
  <c r="V93" i="5"/>
  <c r="U93" i="5"/>
  <c r="T93" i="5"/>
  <c r="S93" i="5"/>
  <c r="R93" i="5"/>
  <c r="Q93" i="5"/>
  <c r="P93" i="5"/>
  <c r="O93" i="5"/>
  <c r="N93" i="5"/>
  <c r="M93" i="5"/>
  <c r="L93" i="5"/>
  <c r="K93" i="5"/>
  <c r="J93" i="5"/>
  <c r="I93" i="5"/>
  <c r="H93" i="5"/>
  <c r="G93" i="5"/>
  <c r="F93" i="5"/>
  <c r="E93" i="5"/>
  <c r="D93" i="5"/>
  <c r="C93" i="5"/>
  <c r="B93" i="5"/>
  <c r="A93" i="5"/>
  <c r="AC92" i="5"/>
  <c r="AB92" i="5"/>
  <c r="AA92" i="5"/>
  <c r="Z92" i="5"/>
  <c r="Y92" i="5"/>
  <c r="X92" i="5"/>
  <c r="W92" i="5"/>
  <c r="V92" i="5"/>
  <c r="U92" i="5"/>
  <c r="T92" i="5"/>
  <c r="S92" i="5"/>
  <c r="R92" i="5"/>
  <c r="Q92" i="5"/>
  <c r="P92" i="5"/>
  <c r="O92" i="5"/>
  <c r="N92" i="5"/>
  <c r="M92" i="5"/>
  <c r="L92" i="5"/>
  <c r="K92" i="5"/>
  <c r="J92" i="5"/>
  <c r="I92" i="5"/>
  <c r="H92" i="5"/>
  <c r="G92" i="5"/>
  <c r="F92" i="5"/>
  <c r="E92" i="5"/>
  <c r="D92" i="5"/>
  <c r="C92" i="5"/>
  <c r="B92" i="5"/>
  <c r="A92" i="5"/>
  <c r="AC91" i="5"/>
  <c r="AB91" i="5"/>
  <c r="AA91" i="5"/>
  <c r="Z91" i="5"/>
  <c r="Y91" i="5"/>
  <c r="X91" i="5"/>
  <c r="W91" i="5"/>
  <c r="V91" i="5"/>
  <c r="U91" i="5"/>
  <c r="T91" i="5"/>
  <c r="S91" i="5"/>
  <c r="R91" i="5"/>
  <c r="Q91" i="5"/>
  <c r="P91" i="5"/>
  <c r="O91" i="5"/>
  <c r="N91" i="5"/>
  <c r="M91" i="5"/>
  <c r="L91" i="5"/>
  <c r="K91" i="5"/>
  <c r="J91" i="5"/>
  <c r="I91" i="5"/>
  <c r="H91" i="5"/>
  <c r="G91" i="5"/>
  <c r="F91" i="5"/>
  <c r="E91" i="5"/>
  <c r="D91" i="5"/>
  <c r="C91" i="5"/>
  <c r="B91" i="5"/>
  <c r="A91" i="5"/>
  <c r="AC90" i="5"/>
  <c r="AB90" i="5"/>
  <c r="AA90" i="5"/>
  <c r="Z90" i="5"/>
  <c r="Y90" i="5"/>
  <c r="X90" i="5"/>
  <c r="W90" i="5"/>
  <c r="V90" i="5"/>
  <c r="U90" i="5"/>
  <c r="T90" i="5"/>
  <c r="S90" i="5"/>
  <c r="R90" i="5"/>
  <c r="Q90" i="5"/>
  <c r="P90" i="5"/>
  <c r="O90" i="5"/>
  <c r="N90" i="5"/>
  <c r="M90" i="5"/>
  <c r="L90" i="5"/>
  <c r="K90" i="5"/>
  <c r="J90" i="5"/>
  <c r="I90" i="5"/>
  <c r="H90" i="5"/>
  <c r="G90" i="5"/>
  <c r="F90" i="5"/>
  <c r="E90" i="5"/>
  <c r="D90" i="5"/>
  <c r="C90" i="5"/>
  <c r="B90" i="5"/>
  <c r="A90" i="5"/>
  <c r="AD89" i="5"/>
  <c r="AC89" i="5"/>
  <c r="AB89" i="5"/>
  <c r="AA89" i="5"/>
  <c r="Z89" i="5"/>
  <c r="Y89" i="5"/>
  <c r="X89" i="5"/>
  <c r="W89" i="5"/>
  <c r="V89" i="5"/>
  <c r="U89" i="5"/>
  <c r="T89" i="5"/>
  <c r="S89" i="5"/>
  <c r="R89" i="5"/>
  <c r="Q89" i="5"/>
  <c r="P89" i="5"/>
  <c r="O89" i="5"/>
  <c r="N89" i="5"/>
  <c r="M89" i="5"/>
  <c r="L89" i="5"/>
  <c r="K89" i="5"/>
  <c r="J89" i="5"/>
  <c r="I89" i="5"/>
  <c r="H89" i="5"/>
  <c r="G89" i="5"/>
  <c r="F89" i="5"/>
  <c r="E89" i="5"/>
  <c r="D89" i="5"/>
  <c r="C89" i="5"/>
  <c r="B89" i="5"/>
  <c r="A89" i="5"/>
  <c r="AI88" i="5"/>
  <c r="AH88" i="5"/>
  <c r="AC88" i="5"/>
  <c r="AB88" i="5"/>
  <c r="AA88" i="5"/>
  <c r="Z88" i="5"/>
  <c r="Y88" i="5"/>
  <c r="X88" i="5"/>
  <c r="W88" i="5"/>
  <c r="V88" i="5"/>
  <c r="U88" i="5"/>
  <c r="T88" i="5"/>
  <c r="S88" i="5"/>
  <c r="R88" i="5"/>
  <c r="Q88" i="5"/>
  <c r="P88" i="5"/>
  <c r="O88" i="5"/>
  <c r="N88" i="5"/>
  <c r="M88" i="5"/>
  <c r="L88" i="5"/>
  <c r="K88" i="5"/>
  <c r="J88" i="5"/>
  <c r="I88" i="5"/>
  <c r="H88" i="5"/>
  <c r="G88" i="5"/>
  <c r="F88" i="5"/>
  <c r="E88" i="5"/>
  <c r="D88" i="5"/>
  <c r="C88" i="5"/>
  <c r="B88" i="5"/>
  <c r="A88" i="5"/>
  <c r="AC87" i="5"/>
  <c r="AB87" i="5"/>
  <c r="AA87" i="5"/>
  <c r="Z87" i="5"/>
  <c r="Y87" i="5"/>
  <c r="X87" i="5"/>
  <c r="W87" i="5"/>
  <c r="V87" i="5"/>
  <c r="U87" i="5"/>
  <c r="T87" i="5"/>
  <c r="S87" i="5"/>
  <c r="R87" i="5"/>
  <c r="Q87" i="5"/>
  <c r="P87" i="5"/>
  <c r="O87" i="5"/>
  <c r="N87" i="5"/>
  <c r="M87" i="5"/>
  <c r="L87" i="5"/>
  <c r="K87" i="5"/>
  <c r="J87" i="5"/>
  <c r="I87" i="5"/>
  <c r="H87" i="5"/>
  <c r="G87" i="5"/>
  <c r="F87" i="5"/>
  <c r="E87" i="5"/>
  <c r="D87" i="5"/>
  <c r="C87" i="5"/>
  <c r="B87" i="5"/>
  <c r="A87" i="5"/>
  <c r="AC86" i="5"/>
  <c r="AB86" i="5"/>
  <c r="AA86" i="5"/>
  <c r="Z86" i="5"/>
  <c r="Y86" i="5"/>
  <c r="X86" i="5"/>
  <c r="W86" i="5"/>
  <c r="V86" i="5"/>
  <c r="U86" i="5"/>
  <c r="T86" i="5"/>
  <c r="S86" i="5"/>
  <c r="R86" i="5"/>
  <c r="Q86" i="5"/>
  <c r="P86" i="5"/>
  <c r="O86" i="5"/>
  <c r="N86" i="5"/>
  <c r="M86" i="5"/>
  <c r="L86" i="5"/>
  <c r="K86" i="5"/>
  <c r="J86" i="5"/>
  <c r="I86" i="5"/>
  <c r="H86" i="5"/>
  <c r="G86" i="5"/>
  <c r="F86" i="5"/>
  <c r="E86" i="5"/>
  <c r="D86" i="5"/>
  <c r="C86" i="5"/>
  <c r="B86" i="5"/>
  <c r="A86" i="5"/>
  <c r="AC85" i="5"/>
  <c r="AB85" i="5"/>
  <c r="AA85" i="5"/>
  <c r="Z85" i="5"/>
  <c r="Y85" i="5"/>
  <c r="X85" i="5"/>
  <c r="W85" i="5"/>
  <c r="V85" i="5"/>
  <c r="U85" i="5"/>
  <c r="T85" i="5"/>
  <c r="S85" i="5"/>
  <c r="R85" i="5"/>
  <c r="Q85" i="5"/>
  <c r="P85" i="5"/>
  <c r="O85" i="5"/>
  <c r="N85" i="5"/>
  <c r="M85" i="5"/>
  <c r="L85" i="5"/>
  <c r="K85" i="5"/>
  <c r="J85" i="5"/>
  <c r="I85" i="5"/>
  <c r="H85" i="5"/>
  <c r="G85" i="5"/>
  <c r="F85" i="5"/>
  <c r="E85" i="5"/>
  <c r="D85" i="5"/>
  <c r="C85" i="5"/>
  <c r="B85" i="5"/>
  <c r="A85" i="5"/>
  <c r="AI84" i="5"/>
  <c r="AC84" i="5"/>
  <c r="AB84" i="5"/>
  <c r="AA84" i="5"/>
  <c r="Z84" i="5"/>
  <c r="Y84" i="5"/>
  <c r="X84" i="5"/>
  <c r="W84" i="5"/>
  <c r="V84" i="5"/>
  <c r="U84" i="5"/>
  <c r="T84" i="5"/>
  <c r="S84" i="5"/>
  <c r="R84" i="5"/>
  <c r="Q84" i="5"/>
  <c r="P84" i="5"/>
  <c r="O84" i="5"/>
  <c r="N84" i="5"/>
  <c r="M84" i="5"/>
  <c r="L84" i="5"/>
  <c r="K84" i="5"/>
  <c r="J84" i="5"/>
  <c r="I84" i="5"/>
  <c r="H84" i="5"/>
  <c r="G84" i="5"/>
  <c r="F84" i="5"/>
  <c r="E84" i="5"/>
  <c r="D84" i="5"/>
  <c r="C84" i="5"/>
  <c r="B84" i="5"/>
  <c r="A84" i="5"/>
  <c r="AC83" i="5"/>
  <c r="AB83" i="5"/>
  <c r="AA83" i="5"/>
  <c r="Z83" i="5"/>
  <c r="Y83" i="5"/>
  <c r="X83" i="5"/>
  <c r="W83" i="5"/>
  <c r="V83" i="5"/>
  <c r="U83" i="5"/>
  <c r="T83" i="5"/>
  <c r="S83" i="5"/>
  <c r="R83" i="5"/>
  <c r="Q83" i="5"/>
  <c r="P83" i="5"/>
  <c r="O83" i="5"/>
  <c r="N83" i="5"/>
  <c r="M83" i="5"/>
  <c r="L83" i="5"/>
  <c r="K83" i="5"/>
  <c r="J83" i="5"/>
  <c r="I83" i="5"/>
  <c r="H83" i="5"/>
  <c r="G83" i="5"/>
  <c r="F83" i="5"/>
  <c r="E83" i="5"/>
  <c r="D83" i="5"/>
  <c r="C83" i="5"/>
  <c r="B83" i="5"/>
  <c r="A83" i="5"/>
  <c r="AH82" i="5"/>
  <c r="AG82" i="5"/>
  <c r="AF82" i="5"/>
  <c r="AC82" i="5"/>
  <c r="AB82" i="5"/>
  <c r="AA82" i="5"/>
  <c r="Z82" i="5"/>
  <c r="Y82" i="5"/>
  <c r="X82" i="5"/>
  <c r="W82" i="5"/>
  <c r="V82" i="5"/>
  <c r="U82" i="5"/>
  <c r="T82" i="5"/>
  <c r="S82" i="5"/>
  <c r="R82" i="5"/>
  <c r="Q82" i="5"/>
  <c r="P82" i="5"/>
  <c r="O82" i="5"/>
  <c r="N82" i="5"/>
  <c r="M82" i="5"/>
  <c r="L82" i="5"/>
  <c r="K82" i="5"/>
  <c r="J82" i="5"/>
  <c r="I82" i="5"/>
  <c r="H82" i="5"/>
  <c r="G82" i="5"/>
  <c r="F82" i="5"/>
  <c r="E82" i="5"/>
  <c r="D82" i="5"/>
  <c r="C82" i="5"/>
  <c r="B82" i="5"/>
  <c r="A82" i="5"/>
  <c r="AD81" i="5"/>
  <c r="AC81" i="5"/>
  <c r="AB81" i="5"/>
  <c r="AA81" i="5"/>
  <c r="Z81" i="5"/>
  <c r="Y81" i="5"/>
  <c r="X81" i="5"/>
  <c r="W81" i="5"/>
  <c r="V81" i="5"/>
  <c r="U81" i="5"/>
  <c r="T81" i="5"/>
  <c r="S81" i="5"/>
  <c r="R81" i="5"/>
  <c r="Q81" i="5"/>
  <c r="P81" i="5"/>
  <c r="O81" i="5"/>
  <c r="N81" i="5"/>
  <c r="M81" i="5"/>
  <c r="L81" i="5"/>
  <c r="K81" i="5"/>
  <c r="J81" i="5"/>
  <c r="I81" i="5"/>
  <c r="H81" i="5"/>
  <c r="G81" i="5"/>
  <c r="F81" i="5"/>
  <c r="E81" i="5"/>
  <c r="D81" i="5"/>
  <c r="C81" i="5"/>
  <c r="B81" i="5"/>
  <c r="A81" i="5"/>
  <c r="AC80" i="5"/>
  <c r="AB80" i="5"/>
  <c r="AA80" i="5"/>
  <c r="Z80" i="5"/>
  <c r="Y80" i="5"/>
  <c r="X80" i="5"/>
  <c r="W80" i="5"/>
  <c r="V80" i="5"/>
  <c r="U80" i="5"/>
  <c r="T80" i="5"/>
  <c r="S80" i="5"/>
  <c r="R80" i="5"/>
  <c r="Q80" i="5"/>
  <c r="P80" i="5"/>
  <c r="O80" i="5"/>
  <c r="N80" i="5"/>
  <c r="M80" i="5"/>
  <c r="L80" i="5"/>
  <c r="K80" i="5"/>
  <c r="J80" i="5"/>
  <c r="I80" i="5"/>
  <c r="H80" i="5"/>
  <c r="G80" i="5"/>
  <c r="F80" i="5"/>
  <c r="E80" i="5"/>
  <c r="D80" i="5"/>
  <c r="C80" i="5"/>
  <c r="B80" i="5"/>
  <c r="A80" i="5"/>
  <c r="AC79" i="5"/>
  <c r="AB79" i="5"/>
  <c r="AA79" i="5"/>
  <c r="Z79" i="5"/>
  <c r="Y79" i="5"/>
  <c r="X79" i="5"/>
  <c r="W79" i="5"/>
  <c r="V79" i="5"/>
  <c r="U79" i="5"/>
  <c r="T79" i="5"/>
  <c r="S79" i="5"/>
  <c r="R79" i="5"/>
  <c r="Q79" i="5"/>
  <c r="P79" i="5"/>
  <c r="O79" i="5"/>
  <c r="N79" i="5"/>
  <c r="M79" i="5"/>
  <c r="L79" i="5"/>
  <c r="K79" i="5"/>
  <c r="J79" i="5"/>
  <c r="I79" i="5"/>
  <c r="H79" i="5"/>
  <c r="G79" i="5"/>
  <c r="F79" i="5"/>
  <c r="E79" i="5"/>
  <c r="D79" i="5"/>
  <c r="C79" i="5"/>
  <c r="B79" i="5"/>
  <c r="A79" i="5"/>
  <c r="AF78" i="5"/>
  <c r="AC78" i="5"/>
  <c r="AB78" i="5"/>
  <c r="AA78" i="5"/>
  <c r="Z78" i="5"/>
  <c r="Y78" i="5"/>
  <c r="X78" i="5"/>
  <c r="W78" i="5"/>
  <c r="V78" i="5"/>
  <c r="U78" i="5"/>
  <c r="T78" i="5"/>
  <c r="S78" i="5"/>
  <c r="R78" i="5"/>
  <c r="Q78" i="5"/>
  <c r="P78" i="5"/>
  <c r="O78" i="5"/>
  <c r="N78" i="5"/>
  <c r="M78" i="5"/>
  <c r="L78" i="5"/>
  <c r="K78" i="5"/>
  <c r="J78" i="5"/>
  <c r="I78" i="5"/>
  <c r="H78" i="5"/>
  <c r="G78" i="5"/>
  <c r="F78" i="5"/>
  <c r="E78" i="5"/>
  <c r="D78" i="5"/>
  <c r="C78" i="5"/>
  <c r="B78" i="5"/>
  <c r="A78" i="5"/>
  <c r="AD77" i="5"/>
  <c r="AC77" i="5"/>
  <c r="AB77" i="5"/>
  <c r="AA77" i="5"/>
  <c r="Z77" i="5"/>
  <c r="Y77" i="5"/>
  <c r="X77" i="5"/>
  <c r="W77" i="5"/>
  <c r="V77" i="5"/>
  <c r="U77" i="5"/>
  <c r="T77" i="5"/>
  <c r="S77" i="5"/>
  <c r="R77" i="5"/>
  <c r="Q77" i="5"/>
  <c r="P77" i="5"/>
  <c r="O77" i="5"/>
  <c r="N77" i="5"/>
  <c r="M77" i="5"/>
  <c r="L77" i="5"/>
  <c r="K77" i="5"/>
  <c r="J77" i="5"/>
  <c r="I77" i="5"/>
  <c r="H77" i="5"/>
  <c r="G77" i="5"/>
  <c r="F77" i="5"/>
  <c r="E77" i="5"/>
  <c r="D77" i="5"/>
  <c r="C77" i="5"/>
  <c r="B77" i="5"/>
  <c r="A77" i="5"/>
  <c r="AC76" i="5"/>
  <c r="AB76" i="5"/>
  <c r="AA76" i="5"/>
  <c r="Z76" i="5"/>
  <c r="Y76" i="5"/>
  <c r="X76" i="5"/>
  <c r="W76" i="5"/>
  <c r="V76" i="5"/>
  <c r="U76" i="5"/>
  <c r="T76" i="5"/>
  <c r="S76" i="5"/>
  <c r="R76" i="5"/>
  <c r="Q76" i="5"/>
  <c r="P76" i="5"/>
  <c r="O76" i="5"/>
  <c r="N76" i="5"/>
  <c r="M76" i="5"/>
  <c r="L76" i="5"/>
  <c r="K76" i="5"/>
  <c r="J76" i="5"/>
  <c r="I76" i="5"/>
  <c r="H76" i="5"/>
  <c r="G76" i="5"/>
  <c r="F76" i="5"/>
  <c r="E76" i="5"/>
  <c r="D76" i="5"/>
  <c r="C76" i="5"/>
  <c r="B76" i="5"/>
  <c r="A76" i="5"/>
  <c r="AC75" i="5"/>
  <c r="AB75" i="5"/>
  <c r="AA75" i="5"/>
  <c r="Z75" i="5"/>
  <c r="Y75" i="5"/>
  <c r="X75" i="5"/>
  <c r="W75" i="5"/>
  <c r="V75" i="5"/>
  <c r="U75" i="5"/>
  <c r="T75" i="5"/>
  <c r="S75" i="5"/>
  <c r="R75" i="5"/>
  <c r="Q75" i="5"/>
  <c r="P75" i="5"/>
  <c r="O75" i="5"/>
  <c r="N75" i="5"/>
  <c r="M75" i="5"/>
  <c r="L75" i="5"/>
  <c r="K75" i="5"/>
  <c r="J75" i="5"/>
  <c r="I75" i="5"/>
  <c r="H75" i="5"/>
  <c r="G75" i="5"/>
  <c r="F75" i="5"/>
  <c r="E75" i="5"/>
  <c r="D75" i="5"/>
  <c r="C75" i="5"/>
  <c r="B75" i="5"/>
  <c r="A75" i="5"/>
  <c r="AH74" i="5"/>
  <c r="AC74" i="5"/>
  <c r="AB74" i="5"/>
  <c r="AA74" i="5"/>
  <c r="Z74" i="5"/>
  <c r="Y74" i="5"/>
  <c r="X74" i="5"/>
  <c r="W74" i="5"/>
  <c r="V74" i="5"/>
  <c r="U74" i="5"/>
  <c r="T74" i="5"/>
  <c r="S74" i="5"/>
  <c r="R74" i="5"/>
  <c r="Q74" i="5"/>
  <c r="P74" i="5"/>
  <c r="O74" i="5"/>
  <c r="N74" i="5"/>
  <c r="M74" i="5"/>
  <c r="L74" i="5"/>
  <c r="K74" i="5"/>
  <c r="J74" i="5"/>
  <c r="I74" i="5"/>
  <c r="H74" i="5"/>
  <c r="G74" i="5"/>
  <c r="F74" i="5"/>
  <c r="E74" i="5"/>
  <c r="D74" i="5"/>
  <c r="C74" i="5"/>
  <c r="B74" i="5"/>
  <c r="A74" i="5"/>
  <c r="AD73" i="5"/>
  <c r="AC73" i="5"/>
  <c r="AB73" i="5"/>
  <c r="AA73" i="5"/>
  <c r="Z73" i="5"/>
  <c r="Y73" i="5"/>
  <c r="X73" i="5"/>
  <c r="W73" i="5"/>
  <c r="V73" i="5"/>
  <c r="U73" i="5"/>
  <c r="T73" i="5"/>
  <c r="S73" i="5"/>
  <c r="R73" i="5"/>
  <c r="Q73" i="5"/>
  <c r="P73" i="5"/>
  <c r="O73" i="5"/>
  <c r="N73" i="5"/>
  <c r="M73" i="5"/>
  <c r="L73" i="5"/>
  <c r="K73" i="5"/>
  <c r="J73" i="5"/>
  <c r="I73" i="5"/>
  <c r="H73" i="5"/>
  <c r="G73" i="5"/>
  <c r="F73" i="5"/>
  <c r="E73" i="5"/>
  <c r="D73" i="5"/>
  <c r="C73" i="5"/>
  <c r="B73" i="5"/>
  <c r="A73" i="5"/>
  <c r="AC72" i="5"/>
  <c r="AB72" i="5"/>
  <c r="AA72" i="5"/>
  <c r="Z72" i="5"/>
  <c r="Y72" i="5"/>
  <c r="X72" i="5"/>
  <c r="W72" i="5"/>
  <c r="V72" i="5"/>
  <c r="U72" i="5"/>
  <c r="T72" i="5"/>
  <c r="S72" i="5"/>
  <c r="R72" i="5"/>
  <c r="Q72" i="5"/>
  <c r="P72" i="5"/>
  <c r="O72" i="5"/>
  <c r="N72" i="5"/>
  <c r="M72" i="5"/>
  <c r="L72" i="5"/>
  <c r="K72" i="5"/>
  <c r="J72" i="5"/>
  <c r="I72" i="5"/>
  <c r="H72" i="5"/>
  <c r="G72" i="5"/>
  <c r="F72" i="5"/>
  <c r="E72" i="5"/>
  <c r="D72" i="5"/>
  <c r="C72" i="5"/>
  <c r="B72" i="5"/>
  <c r="A72" i="5"/>
  <c r="AC71" i="5"/>
  <c r="AB71" i="5"/>
  <c r="AA71" i="5"/>
  <c r="Z71" i="5"/>
  <c r="Y71" i="5"/>
  <c r="X71" i="5"/>
  <c r="W71" i="5"/>
  <c r="V71" i="5"/>
  <c r="U71" i="5"/>
  <c r="T71" i="5"/>
  <c r="S71" i="5"/>
  <c r="R71" i="5"/>
  <c r="Q71" i="5"/>
  <c r="P71" i="5"/>
  <c r="O71" i="5"/>
  <c r="N71" i="5"/>
  <c r="M71" i="5"/>
  <c r="L71" i="5"/>
  <c r="K71" i="5"/>
  <c r="J71" i="5"/>
  <c r="I71" i="5"/>
  <c r="H71" i="5"/>
  <c r="G71" i="5"/>
  <c r="F71" i="5"/>
  <c r="E71" i="5"/>
  <c r="D71" i="5"/>
  <c r="C71" i="5"/>
  <c r="B71" i="5"/>
  <c r="A71" i="5"/>
  <c r="AI69" i="5"/>
  <c r="AC69" i="5"/>
  <c r="AB69" i="5"/>
  <c r="AA69" i="5"/>
  <c r="Z69" i="5"/>
  <c r="Y69" i="5"/>
  <c r="X69" i="5"/>
  <c r="W69" i="5"/>
  <c r="V69" i="5"/>
  <c r="U69" i="5"/>
  <c r="T69" i="5"/>
  <c r="S69" i="5"/>
  <c r="R69" i="5"/>
  <c r="Q69" i="5"/>
  <c r="P69" i="5"/>
  <c r="O69" i="5"/>
  <c r="N69" i="5"/>
  <c r="M69" i="5"/>
  <c r="L69" i="5"/>
  <c r="K69" i="5"/>
  <c r="J69" i="5"/>
  <c r="I69" i="5"/>
  <c r="H69" i="5"/>
  <c r="G69" i="5"/>
  <c r="F69" i="5"/>
  <c r="E69" i="5"/>
  <c r="D69" i="5"/>
  <c r="C69" i="5"/>
  <c r="B69" i="5"/>
  <c r="A69" i="5"/>
  <c r="AC68" i="5"/>
  <c r="AB68" i="5"/>
  <c r="AA68" i="5"/>
  <c r="Z68" i="5"/>
  <c r="Y68" i="5"/>
  <c r="X68" i="5"/>
  <c r="W68" i="5"/>
  <c r="V68" i="5"/>
  <c r="U68" i="5"/>
  <c r="T68" i="5"/>
  <c r="S68" i="5"/>
  <c r="R68" i="5"/>
  <c r="Q68" i="5"/>
  <c r="P68" i="5"/>
  <c r="O68" i="5"/>
  <c r="N68" i="5"/>
  <c r="M68" i="5"/>
  <c r="L68" i="5"/>
  <c r="K68" i="5"/>
  <c r="J68" i="5"/>
  <c r="I68" i="5"/>
  <c r="H68" i="5"/>
  <c r="G68" i="5"/>
  <c r="F68" i="5"/>
  <c r="E68" i="5"/>
  <c r="D68" i="5"/>
  <c r="C68" i="5"/>
  <c r="B68" i="5"/>
  <c r="A68" i="5"/>
  <c r="AH67" i="5"/>
  <c r="AG67" i="5"/>
  <c r="AF67" i="5"/>
  <c r="AC67" i="5"/>
  <c r="AB67" i="5"/>
  <c r="AA67" i="5"/>
  <c r="Z67" i="5"/>
  <c r="Y67" i="5"/>
  <c r="X67" i="5"/>
  <c r="W67" i="5"/>
  <c r="V67" i="5"/>
  <c r="U67" i="5"/>
  <c r="T67" i="5"/>
  <c r="S67" i="5"/>
  <c r="R67" i="5"/>
  <c r="Q67" i="5"/>
  <c r="P67" i="5"/>
  <c r="O67" i="5"/>
  <c r="N67" i="5"/>
  <c r="M67" i="5"/>
  <c r="L67" i="5"/>
  <c r="K67" i="5"/>
  <c r="J67" i="5"/>
  <c r="I67" i="5"/>
  <c r="H67" i="5"/>
  <c r="G67" i="5"/>
  <c r="F67" i="5"/>
  <c r="E67" i="5"/>
  <c r="D67" i="5"/>
  <c r="C67" i="5"/>
  <c r="B67" i="5"/>
  <c r="A67" i="5"/>
  <c r="AE66" i="5"/>
  <c r="AD66" i="5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F66" i="5"/>
  <c r="E66" i="5"/>
  <c r="D66" i="5"/>
  <c r="C66" i="5"/>
  <c r="B66" i="5"/>
  <c r="A66" i="5"/>
  <c r="AC65" i="5"/>
  <c r="AB65" i="5"/>
  <c r="AA65" i="5"/>
  <c r="Z65" i="5"/>
  <c r="Y65" i="5"/>
  <c r="X65" i="5"/>
  <c r="W65" i="5"/>
  <c r="V65" i="5"/>
  <c r="U65" i="5"/>
  <c r="T65" i="5"/>
  <c r="S65" i="5"/>
  <c r="R65" i="5"/>
  <c r="Q65" i="5"/>
  <c r="P65" i="5"/>
  <c r="O65" i="5"/>
  <c r="N65" i="5"/>
  <c r="M65" i="5"/>
  <c r="L65" i="5"/>
  <c r="K65" i="5"/>
  <c r="J65" i="5"/>
  <c r="I65" i="5"/>
  <c r="H65" i="5"/>
  <c r="G65" i="5"/>
  <c r="F65" i="5"/>
  <c r="E65" i="5"/>
  <c r="D65" i="5"/>
  <c r="C65" i="5"/>
  <c r="B65" i="5"/>
  <c r="A65" i="5"/>
  <c r="AC64" i="5"/>
  <c r="AB64" i="5"/>
  <c r="AA64" i="5"/>
  <c r="Z64" i="5"/>
  <c r="Y64" i="5"/>
  <c r="X64" i="5"/>
  <c r="W64" i="5"/>
  <c r="V64" i="5"/>
  <c r="U64" i="5"/>
  <c r="T64" i="5"/>
  <c r="S64" i="5"/>
  <c r="R64" i="5"/>
  <c r="Q64" i="5"/>
  <c r="P64" i="5"/>
  <c r="O64" i="5"/>
  <c r="N64" i="5"/>
  <c r="M64" i="5"/>
  <c r="L64" i="5"/>
  <c r="K64" i="5"/>
  <c r="J64" i="5"/>
  <c r="I64" i="5"/>
  <c r="H64" i="5"/>
  <c r="G64" i="5"/>
  <c r="F64" i="5"/>
  <c r="E64" i="5"/>
  <c r="D64" i="5"/>
  <c r="C64" i="5"/>
  <c r="B64" i="5"/>
  <c r="A64" i="5"/>
  <c r="AF63" i="5"/>
  <c r="AC63" i="5"/>
  <c r="AB63" i="5"/>
  <c r="AA63" i="5"/>
  <c r="Z63" i="5"/>
  <c r="Y63" i="5"/>
  <c r="X63" i="5"/>
  <c r="W63" i="5"/>
  <c r="V63" i="5"/>
  <c r="U63" i="5"/>
  <c r="T63" i="5"/>
  <c r="S63" i="5"/>
  <c r="R63" i="5"/>
  <c r="Q63" i="5"/>
  <c r="P63" i="5"/>
  <c r="O63" i="5"/>
  <c r="N63" i="5"/>
  <c r="M63" i="5"/>
  <c r="L63" i="5"/>
  <c r="K63" i="5"/>
  <c r="J63" i="5"/>
  <c r="I63" i="5"/>
  <c r="H63" i="5"/>
  <c r="G63" i="5"/>
  <c r="F63" i="5"/>
  <c r="E63" i="5"/>
  <c r="D63" i="5"/>
  <c r="C63" i="5"/>
  <c r="B63" i="5"/>
  <c r="A63" i="5"/>
  <c r="AD62" i="5"/>
  <c r="AC62" i="5"/>
  <c r="AB62" i="5"/>
  <c r="AA62" i="5"/>
  <c r="Z62" i="5"/>
  <c r="Y62" i="5"/>
  <c r="X62" i="5"/>
  <c r="W62" i="5"/>
  <c r="V62" i="5"/>
  <c r="U62" i="5"/>
  <c r="T62" i="5"/>
  <c r="S62" i="5"/>
  <c r="R62" i="5"/>
  <c r="Q62" i="5"/>
  <c r="P62" i="5"/>
  <c r="O62" i="5"/>
  <c r="N62" i="5"/>
  <c r="M62" i="5"/>
  <c r="L62" i="5"/>
  <c r="K62" i="5"/>
  <c r="J62" i="5"/>
  <c r="I62" i="5"/>
  <c r="H62" i="5"/>
  <c r="G62" i="5"/>
  <c r="F62" i="5"/>
  <c r="E62" i="5"/>
  <c r="D62" i="5"/>
  <c r="C62" i="5"/>
  <c r="B62" i="5"/>
  <c r="A62" i="5"/>
  <c r="AC112" i="5"/>
  <c r="AB112" i="5"/>
  <c r="W112" i="5"/>
  <c r="V112" i="5"/>
  <c r="U112" i="5"/>
  <c r="T112" i="5"/>
  <c r="R112" i="5"/>
  <c r="O112" i="5"/>
  <c r="N112" i="5"/>
  <c r="M112" i="5"/>
  <c r="L112" i="5"/>
  <c r="J112" i="5"/>
  <c r="I112" i="5"/>
  <c r="H112" i="5"/>
  <c r="G112" i="5"/>
  <c r="F112" i="5"/>
  <c r="E112" i="5"/>
  <c r="D112" i="5"/>
  <c r="AI111" i="5"/>
  <c r="AG111" i="5"/>
  <c r="AF111" i="5"/>
  <c r="AE111" i="5"/>
  <c r="AH110" i="5"/>
  <c r="AF110" i="5"/>
  <c r="AE110" i="5"/>
  <c r="AI109" i="5"/>
  <c r="AH109" i="5"/>
  <c r="AG108" i="5"/>
  <c r="AF108" i="5"/>
  <c r="AI107" i="5"/>
  <c r="AG107" i="5"/>
  <c r="AF107" i="5"/>
  <c r="AD107" i="5"/>
  <c r="AF106" i="5"/>
  <c r="AE106" i="5"/>
  <c r="AI105" i="5"/>
  <c r="AH105" i="5"/>
  <c r="AD105" i="5"/>
  <c r="AG104" i="5"/>
  <c r="AF104" i="5"/>
  <c r="AI103" i="5"/>
  <c r="AG103" i="5"/>
  <c r="AF103" i="5"/>
  <c r="AE103" i="5"/>
  <c r="AH102" i="5"/>
  <c r="AG102" i="5"/>
  <c r="AF102" i="5"/>
  <c r="AE102" i="5"/>
  <c r="AI101" i="5"/>
  <c r="AH101" i="5"/>
  <c r="AE101" i="5"/>
  <c r="AI100" i="5"/>
  <c r="AH100" i="5"/>
  <c r="AG100" i="5"/>
  <c r="AF100" i="5"/>
  <c r="AI99" i="5"/>
  <c r="AG99" i="5"/>
  <c r="AF99" i="5"/>
  <c r="AE99" i="5"/>
  <c r="AI98" i="5"/>
  <c r="AE98" i="5"/>
  <c r="AI97" i="5"/>
  <c r="AH97" i="5"/>
  <c r="AI96" i="5"/>
  <c r="AH96" i="5"/>
  <c r="AG96" i="5"/>
  <c r="AF96" i="5"/>
  <c r="AI95" i="5"/>
  <c r="AG95" i="5"/>
  <c r="AF95" i="5"/>
  <c r="AE95" i="5"/>
  <c r="AI94" i="5"/>
  <c r="AH94" i="5"/>
  <c r="AF94" i="5"/>
  <c r="AE94" i="5"/>
  <c r="AI93" i="5"/>
  <c r="AH93" i="5"/>
  <c r="AI92" i="5"/>
  <c r="AH92" i="5"/>
  <c r="AG92" i="5"/>
  <c r="AF92" i="5"/>
  <c r="AI91" i="5"/>
  <c r="AG91" i="5"/>
  <c r="AF91" i="5"/>
  <c r="AD91" i="5"/>
  <c r="AF90" i="5"/>
  <c r="AE90" i="5"/>
  <c r="AI89" i="5"/>
  <c r="AH89" i="5"/>
  <c r="AG88" i="5"/>
  <c r="AF88" i="5"/>
  <c r="AI87" i="5"/>
  <c r="AG87" i="5"/>
  <c r="AF87" i="5"/>
  <c r="AD87" i="5"/>
  <c r="AH86" i="5"/>
  <c r="AG86" i="5"/>
  <c r="AE86" i="5"/>
  <c r="AI85" i="5"/>
  <c r="AH85" i="5"/>
  <c r="AE85" i="5"/>
  <c r="AH84" i="5"/>
  <c r="AG84" i="5"/>
  <c r="AF84" i="5"/>
  <c r="AI83" i="5"/>
  <c r="AG83" i="5"/>
  <c r="AF83" i="5"/>
  <c r="AE83" i="5"/>
  <c r="AI82" i="5"/>
  <c r="AE82" i="5"/>
  <c r="AI81" i="5"/>
  <c r="AH81" i="5"/>
  <c r="AE81" i="5"/>
  <c r="AI80" i="5"/>
  <c r="AH80" i="5"/>
  <c r="AG80" i="5"/>
  <c r="AF80" i="5"/>
  <c r="AI79" i="5"/>
  <c r="AG79" i="5"/>
  <c r="AF79" i="5"/>
  <c r="AE79" i="5"/>
  <c r="AI78" i="5"/>
  <c r="AH78" i="5"/>
  <c r="AE78" i="5"/>
  <c r="AI77" i="5"/>
  <c r="AH77" i="5"/>
  <c r="AI76" i="5"/>
  <c r="AH76" i="5"/>
  <c r="AG76" i="5"/>
  <c r="AF76" i="5"/>
  <c r="AI75" i="5"/>
  <c r="AG75" i="5"/>
  <c r="AF75" i="5"/>
  <c r="AD75" i="5"/>
  <c r="AF74" i="5"/>
  <c r="AE74" i="5"/>
  <c r="AI73" i="5"/>
  <c r="AH73" i="5"/>
  <c r="AI72" i="5"/>
  <c r="AH72" i="5"/>
  <c r="AG72" i="5"/>
  <c r="AF72" i="5"/>
  <c r="AI71" i="5"/>
  <c r="AG71" i="5"/>
  <c r="AF71" i="5"/>
  <c r="AE71" i="5"/>
  <c r="AH69" i="5"/>
  <c r="AG69" i="5"/>
  <c r="AF69" i="5"/>
  <c r="AI68" i="5"/>
  <c r="AG68" i="5"/>
  <c r="AF68" i="5"/>
  <c r="AE68" i="5"/>
  <c r="AI67" i="5"/>
  <c r="AE67" i="5"/>
  <c r="AI66" i="5"/>
  <c r="AH66" i="5"/>
  <c r="AI65" i="5"/>
  <c r="AH65" i="5"/>
  <c r="AI64" i="5"/>
  <c r="AG64" i="5"/>
  <c r="AF64" i="5"/>
  <c r="AI63" i="5"/>
  <c r="AH63" i="5"/>
  <c r="AE63" i="5"/>
  <c r="AI112" i="5"/>
  <c r="AL111" i="4"/>
  <c r="AK111" i="4"/>
  <c r="AJ111" i="4"/>
  <c r="AI111" i="4"/>
  <c r="AH111" i="4"/>
  <c r="AG111" i="4"/>
  <c r="AF111" i="4"/>
  <c r="AE111" i="4"/>
  <c r="AD111" i="4"/>
  <c r="AC111" i="4"/>
  <c r="AB111" i="4"/>
  <c r="AA111" i="4"/>
  <c r="Z111" i="4"/>
  <c r="Y111" i="4"/>
  <c r="X111" i="4"/>
  <c r="W111" i="4"/>
  <c r="V111" i="4"/>
  <c r="U111" i="4"/>
  <c r="T111" i="4"/>
  <c r="S111" i="4"/>
  <c r="R111" i="4"/>
  <c r="Q111" i="4"/>
  <c r="P111" i="4"/>
  <c r="O111" i="4"/>
  <c r="N111" i="4"/>
  <c r="M111" i="4"/>
  <c r="L111" i="4"/>
  <c r="K111" i="4"/>
  <c r="J111" i="4"/>
  <c r="I111" i="4"/>
  <c r="H111" i="4"/>
  <c r="G111" i="4"/>
  <c r="F111" i="4"/>
  <c r="E111" i="4"/>
  <c r="D111" i="4"/>
  <c r="C111" i="4"/>
  <c r="AL110" i="4"/>
  <c r="AK110" i="4"/>
  <c r="AJ110" i="4"/>
  <c r="AI110" i="4"/>
  <c r="AH110" i="4"/>
  <c r="AG110" i="4"/>
  <c r="AF110" i="4"/>
  <c r="AE110" i="4"/>
  <c r="AD110" i="4"/>
  <c r="AC110" i="4"/>
  <c r="AB110" i="4"/>
  <c r="AA110" i="4"/>
  <c r="Z110" i="4"/>
  <c r="Y110" i="4"/>
  <c r="X110" i="4"/>
  <c r="W110" i="4"/>
  <c r="V110" i="4"/>
  <c r="U110" i="4"/>
  <c r="T110" i="4"/>
  <c r="S110" i="4"/>
  <c r="R110" i="4"/>
  <c r="Q110" i="4"/>
  <c r="P110" i="4"/>
  <c r="O110" i="4"/>
  <c r="N110" i="4"/>
  <c r="M110" i="4"/>
  <c r="L110" i="4"/>
  <c r="K110" i="4"/>
  <c r="J110" i="4"/>
  <c r="I110" i="4"/>
  <c r="H110" i="4"/>
  <c r="G110" i="4"/>
  <c r="F110" i="4"/>
  <c r="E110" i="4"/>
  <c r="D110" i="4"/>
  <c r="C110" i="4"/>
  <c r="AL109" i="4"/>
  <c r="AK109" i="4"/>
  <c r="AJ109" i="4"/>
  <c r="AI109" i="4"/>
  <c r="AH109" i="4"/>
  <c r="AG109" i="4"/>
  <c r="AF109" i="4"/>
  <c r="AE109" i="4"/>
  <c r="AD109" i="4"/>
  <c r="AC109" i="4"/>
  <c r="AB109" i="4"/>
  <c r="AA109" i="4"/>
  <c r="Z109" i="4"/>
  <c r="Y109" i="4"/>
  <c r="X109" i="4"/>
  <c r="W109" i="4"/>
  <c r="V109" i="4"/>
  <c r="U109" i="4"/>
  <c r="T109" i="4"/>
  <c r="S109" i="4"/>
  <c r="R109" i="4"/>
  <c r="Q109" i="4"/>
  <c r="P109" i="4"/>
  <c r="O109" i="4"/>
  <c r="N109" i="4"/>
  <c r="M109" i="4"/>
  <c r="L109" i="4"/>
  <c r="K109" i="4"/>
  <c r="J109" i="4"/>
  <c r="I109" i="4"/>
  <c r="H109" i="4"/>
  <c r="G109" i="4"/>
  <c r="F109" i="4"/>
  <c r="E109" i="4"/>
  <c r="D109" i="4"/>
  <c r="C109" i="4"/>
  <c r="AL108" i="4"/>
  <c r="AK108" i="4"/>
  <c r="AJ108" i="4"/>
  <c r="AI108" i="4"/>
  <c r="AH108" i="4"/>
  <c r="AG108" i="4"/>
  <c r="AF108" i="4"/>
  <c r="AE108" i="4"/>
  <c r="AD108" i="4"/>
  <c r="AC108" i="4"/>
  <c r="AB108" i="4"/>
  <c r="AA108" i="4"/>
  <c r="Z108" i="4"/>
  <c r="Y108" i="4"/>
  <c r="X108" i="4"/>
  <c r="W108" i="4"/>
  <c r="V108" i="4"/>
  <c r="U108" i="4"/>
  <c r="T108" i="4"/>
  <c r="S108" i="4"/>
  <c r="R108" i="4"/>
  <c r="Q108" i="4"/>
  <c r="P108" i="4"/>
  <c r="O108" i="4"/>
  <c r="N108" i="4"/>
  <c r="M108" i="4"/>
  <c r="L108" i="4"/>
  <c r="K108" i="4"/>
  <c r="J108" i="4"/>
  <c r="I108" i="4"/>
  <c r="H108" i="4"/>
  <c r="G108" i="4"/>
  <c r="F108" i="4"/>
  <c r="E108" i="4"/>
  <c r="D108" i="4"/>
  <c r="C108" i="4"/>
  <c r="AL107" i="4"/>
  <c r="AK107" i="4"/>
  <c r="AJ107" i="4"/>
  <c r="AI107" i="4"/>
  <c r="AH107" i="4"/>
  <c r="AG107" i="4"/>
  <c r="AF107" i="4"/>
  <c r="AE107" i="4"/>
  <c r="AD107" i="4"/>
  <c r="AC107" i="4"/>
  <c r="AB107" i="4"/>
  <c r="AA107" i="4"/>
  <c r="Z107" i="4"/>
  <c r="Y107" i="4"/>
  <c r="X107" i="4"/>
  <c r="W107" i="4"/>
  <c r="V107" i="4"/>
  <c r="U107" i="4"/>
  <c r="T107" i="4"/>
  <c r="S107" i="4"/>
  <c r="R107" i="4"/>
  <c r="Q107" i="4"/>
  <c r="P107" i="4"/>
  <c r="O107" i="4"/>
  <c r="N107" i="4"/>
  <c r="M107" i="4"/>
  <c r="L107" i="4"/>
  <c r="K107" i="4"/>
  <c r="J107" i="4"/>
  <c r="I107" i="4"/>
  <c r="H107" i="4"/>
  <c r="G107" i="4"/>
  <c r="F107" i="4"/>
  <c r="E107" i="4"/>
  <c r="D107" i="4"/>
  <c r="C107" i="4"/>
  <c r="AL106" i="4"/>
  <c r="AK106" i="4"/>
  <c r="AJ106" i="4"/>
  <c r="AI106" i="4"/>
  <c r="AH106" i="4"/>
  <c r="AG106" i="4"/>
  <c r="AF106" i="4"/>
  <c r="AE106" i="4"/>
  <c r="AD106" i="4"/>
  <c r="AC106" i="4"/>
  <c r="AB106" i="4"/>
  <c r="AA106" i="4"/>
  <c r="Z106" i="4"/>
  <c r="Y106" i="4"/>
  <c r="X106" i="4"/>
  <c r="W106" i="4"/>
  <c r="V106" i="4"/>
  <c r="U106" i="4"/>
  <c r="T106" i="4"/>
  <c r="S106" i="4"/>
  <c r="R106" i="4"/>
  <c r="Q106" i="4"/>
  <c r="P106" i="4"/>
  <c r="O106" i="4"/>
  <c r="N106" i="4"/>
  <c r="M106" i="4"/>
  <c r="L106" i="4"/>
  <c r="K106" i="4"/>
  <c r="J106" i="4"/>
  <c r="I106" i="4"/>
  <c r="H106" i="4"/>
  <c r="G106" i="4"/>
  <c r="F106" i="4"/>
  <c r="E106" i="4"/>
  <c r="D106" i="4"/>
  <c r="C106" i="4"/>
  <c r="AL105" i="4"/>
  <c r="AK105" i="4"/>
  <c r="AJ105" i="4"/>
  <c r="AI105" i="4"/>
  <c r="AH105" i="4"/>
  <c r="AG105" i="4"/>
  <c r="AF105" i="4"/>
  <c r="AE105" i="4"/>
  <c r="AD105" i="4"/>
  <c r="AC105" i="4"/>
  <c r="AB105" i="4"/>
  <c r="AA105" i="4"/>
  <c r="Z105" i="4"/>
  <c r="Y105" i="4"/>
  <c r="X105" i="4"/>
  <c r="W105" i="4"/>
  <c r="V105" i="4"/>
  <c r="U105" i="4"/>
  <c r="T105" i="4"/>
  <c r="S105" i="4"/>
  <c r="R105" i="4"/>
  <c r="Q105" i="4"/>
  <c r="P105" i="4"/>
  <c r="O105" i="4"/>
  <c r="N105" i="4"/>
  <c r="M105" i="4"/>
  <c r="L105" i="4"/>
  <c r="K105" i="4"/>
  <c r="J105" i="4"/>
  <c r="I105" i="4"/>
  <c r="H105" i="4"/>
  <c r="G105" i="4"/>
  <c r="F105" i="4"/>
  <c r="E105" i="4"/>
  <c r="D105" i="4"/>
  <c r="C105" i="4"/>
  <c r="AL104" i="4"/>
  <c r="AK104" i="4"/>
  <c r="AJ104" i="4"/>
  <c r="AI104" i="4"/>
  <c r="AH104" i="4"/>
  <c r="AG104" i="4"/>
  <c r="AF104" i="4"/>
  <c r="AE104" i="4"/>
  <c r="AD104" i="4"/>
  <c r="AC104" i="4"/>
  <c r="AB104" i="4"/>
  <c r="AA104" i="4"/>
  <c r="Z104" i="4"/>
  <c r="Y104" i="4"/>
  <c r="X104" i="4"/>
  <c r="W104" i="4"/>
  <c r="V104" i="4"/>
  <c r="U104" i="4"/>
  <c r="T104" i="4"/>
  <c r="S104" i="4"/>
  <c r="R104" i="4"/>
  <c r="Q104" i="4"/>
  <c r="P104" i="4"/>
  <c r="O104" i="4"/>
  <c r="N104" i="4"/>
  <c r="M104" i="4"/>
  <c r="L104" i="4"/>
  <c r="K104" i="4"/>
  <c r="J104" i="4"/>
  <c r="I104" i="4"/>
  <c r="H104" i="4"/>
  <c r="G104" i="4"/>
  <c r="F104" i="4"/>
  <c r="E104" i="4"/>
  <c r="D104" i="4"/>
  <c r="C104" i="4"/>
  <c r="AL103" i="4"/>
  <c r="AK103" i="4"/>
  <c r="AJ103" i="4"/>
  <c r="AI103" i="4"/>
  <c r="AH103" i="4"/>
  <c r="AG103" i="4"/>
  <c r="AF103" i="4"/>
  <c r="AE103" i="4"/>
  <c r="AD103" i="4"/>
  <c r="AC103" i="4"/>
  <c r="AB103" i="4"/>
  <c r="AA103" i="4"/>
  <c r="Z103" i="4"/>
  <c r="Y103" i="4"/>
  <c r="X103" i="4"/>
  <c r="W103" i="4"/>
  <c r="V103" i="4"/>
  <c r="U103" i="4"/>
  <c r="T103" i="4"/>
  <c r="S103" i="4"/>
  <c r="R103" i="4"/>
  <c r="Q103" i="4"/>
  <c r="P103" i="4"/>
  <c r="O103" i="4"/>
  <c r="N103" i="4"/>
  <c r="M103" i="4"/>
  <c r="L103" i="4"/>
  <c r="K103" i="4"/>
  <c r="J103" i="4"/>
  <c r="I103" i="4"/>
  <c r="H103" i="4"/>
  <c r="G103" i="4"/>
  <c r="F103" i="4"/>
  <c r="E103" i="4"/>
  <c r="D103" i="4"/>
  <c r="C103" i="4"/>
  <c r="AL102" i="4"/>
  <c r="AK102" i="4"/>
  <c r="AJ102" i="4"/>
  <c r="AI102" i="4"/>
  <c r="AH102" i="4"/>
  <c r="AG102" i="4"/>
  <c r="AF102" i="4"/>
  <c r="AE102" i="4"/>
  <c r="AD102" i="4"/>
  <c r="AC102" i="4"/>
  <c r="AB102" i="4"/>
  <c r="AA102" i="4"/>
  <c r="Z102" i="4"/>
  <c r="Y102" i="4"/>
  <c r="X102" i="4"/>
  <c r="W102" i="4"/>
  <c r="V102" i="4"/>
  <c r="U102" i="4"/>
  <c r="T102" i="4"/>
  <c r="S102" i="4"/>
  <c r="R102" i="4"/>
  <c r="Q102" i="4"/>
  <c r="P102" i="4"/>
  <c r="O102" i="4"/>
  <c r="N102" i="4"/>
  <c r="M102" i="4"/>
  <c r="L102" i="4"/>
  <c r="K102" i="4"/>
  <c r="J102" i="4"/>
  <c r="I102" i="4"/>
  <c r="H102" i="4"/>
  <c r="G102" i="4"/>
  <c r="F102" i="4"/>
  <c r="E102" i="4"/>
  <c r="D102" i="4"/>
  <c r="C102" i="4"/>
  <c r="AL101" i="4"/>
  <c r="AK101" i="4"/>
  <c r="AJ101" i="4"/>
  <c r="AI101" i="4"/>
  <c r="AH101" i="4"/>
  <c r="AG101" i="4"/>
  <c r="AF101" i="4"/>
  <c r="AE101" i="4"/>
  <c r="AD101" i="4"/>
  <c r="AC101" i="4"/>
  <c r="AB101" i="4"/>
  <c r="AA101" i="4"/>
  <c r="Z101" i="4"/>
  <c r="Y101" i="4"/>
  <c r="X101" i="4"/>
  <c r="W101" i="4"/>
  <c r="V101" i="4"/>
  <c r="U101" i="4"/>
  <c r="T101" i="4"/>
  <c r="S101" i="4"/>
  <c r="R101" i="4"/>
  <c r="Q101" i="4"/>
  <c r="P101" i="4"/>
  <c r="O101" i="4"/>
  <c r="N101" i="4"/>
  <c r="M101" i="4"/>
  <c r="L101" i="4"/>
  <c r="K101" i="4"/>
  <c r="J101" i="4"/>
  <c r="I101" i="4"/>
  <c r="H101" i="4"/>
  <c r="G101" i="4"/>
  <c r="F101" i="4"/>
  <c r="E101" i="4"/>
  <c r="D101" i="4"/>
  <c r="C101" i="4"/>
  <c r="AL100" i="4"/>
  <c r="AK100" i="4"/>
  <c r="AJ100" i="4"/>
  <c r="AI100" i="4"/>
  <c r="AH100" i="4"/>
  <c r="AG100" i="4"/>
  <c r="AF100" i="4"/>
  <c r="AE100" i="4"/>
  <c r="AD100" i="4"/>
  <c r="AC100" i="4"/>
  <c r="AB100" i="4"/>
  <c r="AA100" i="4"/>
  <c r="Z100" i="4"/>
  <c r="Y100" i="4"/>
  <c r="X100" i="4"/>
  <c r="W100" i="4"/>
  <c r="V100" i="4"/>
  <c r="U100" i="4"/>
  <c r="T100" i="4"/>
  <c r="S100" i="4"/>
  <c r="R100" i="4"/>
  <c r="Q100" i="4"/>
  <c r="P100" i="4"/>
  <c r="O100" i="4"/>
  <c r="N100" i="4"/>
  <c r="M100" i="4"/>
  <c r="L100" i="4"/>
  <c r="K100" i="4"/>
  <c r="J100" i="4"/>
  <c r="I100" i="4"/>
  <c r="H100" i="4"/>
  <c r="G100" i="4"/>
  <c r="F100" i="4"/>
  <c r="E100" i="4"/>
  <c r="D100" i="4"/>
  <c r="C100" i="4"/>
  <c r="AL99" i="4"/>
  <c r="AK99" i="4"/>
  <c r="AJ99" i="4"/>
  <c r="AI99" i="4"/>
  <c r="AH99" i="4"/>
  <c r="AG99" i="4"/>
  <c r="AF99" i="4"/>
  <c r="AE99" i="4"/>
  <c r="AD99" i="4"/>
  <c r="AC99" i="4"/>
  <c r="AB99" i="4"/>
  <c r="AA99" i="4"/>
  <c r="Z99" i="4"/>
  <c r="Y99" i="4"/>
  <c r="X99" i="4"/>
  <c r="W99" i="4"/>
  <c r="V99" i="4"/>
  <c r="U99" i="4"/>
  <c r="T99" i="4"/>
  <c r="S99" i="4"/>
  <c r="R99" i="4"/>
  <c r="Q99" i="4"/>
  <c r="P99" i="4"/>
  <c r="O99" i="4"/>
  <c r="N99" i="4"/>
  <c r="M99" i="4"/>
  <c r="L99" i="4"/>
  <c r="K99" i="4"/>
  <c r="J99" i="4"/>
  <c r="I99" i="4"/>
  <c r="H99" i="4"/>
  <c r="G99" i="4"/>
  <c r="F99" i="4"/>
  <c r="E99" i="4"/>
  <c r="D99" i="4"/>
  <c r="C99" i="4"/>
  <c r="AL98" i="4"/>
  <c r="AK98" i="4"/>
  <c r="AJ98" i="4"/>
  <c r="AI98" i="4"/>
  <c r="AH98" i="4"/>
  <c r="AG98" i="4"/>
  <c r="AF98" i="4"/>
  <c r="AE98" i="4"/>
  <c r="AD98" i="4"/>
  <c r="AC98" i="4"/>
  <c r="AB98" i="4"/>
  <c r="AA98" i="4"/>
  <c r="Z98" i="4"/>
  <c r="Y98" i="4"/>
  <c r="X98" i="4"/>
  <c r="W98" i="4"/>
  <c r="V98" i="4"/>
  <c r="U98" i="4"/>
  <c r="T98" i="4"/>
  <c r="S98" i="4"/>
  <c r="R98" i="4"/>
  <c r="Q98" i="4"/>
  <c r="P98" i="4"/>
  <c r="O98" i="4"/>
  <c r="N98" i="4"/>
  <c r="M98" i="4"/>
  <c r="L98" i="4"/>
  <c r="K98" i="4"/>
  <c r="J98" i="4"/>
  <c r="I98" i="4"/>
  <c r="H98" i="4"/>
  <c r="G98" i="4"/>
  <c r="F98" i="4"/>
  <c r="E98" i="4"/>
  <c r="D98" i="4"/>
  <c r="C98" i="4"/>
  <c r="AL97" i="4"/>
  <c r="AK97" i="4"/>
  <c r="AJ97" i="4"/>
  <c r="AI97" i="4"/>
  <c r="AH97" i="4"/>
  <c r="AG97" i="4"/>
  <c r="AF97" i="4"/>
  <c r="AE97" i="4"/>
  <c r="AD97" i="4"/>
  <c r="AC97" i="4"/>
  <c r="AB97" i="4"/>
  <c r="AA97" i="4"/>
  <c r="Z97" i="4"/>
  <c r="Y97" i="4"/>
  <c r="X97" i="4"/>
  <c r="W97" i="4"/>
  <c r="V97" i="4"/>
  <c r="U97" i="4"/>
  <c r="T97" i="4"/>
  <c r="S97" i="4"/>
  <c r="R97" i="4"/>
  <c r="Q97" i="4"/>
  <c r="P97" i="4"/>
  <c r="O97" i="4"/>
  <c r="N97" i="4"/>
  <c r="M97" i="4"/>
  <c r="L97" i="4"/>
  <c r="K97" i="4"/>
  <c r="J97" i="4"/>
  <c r="I97" i="4"/>
  <c r="H97" i="4"/>
  <c r="G97" i="4"/>
  <c r="F97" i="4"/>
  <c r="E97" i="4"/>
  <c r="D97" i="4"/>
  <c r="C97" i="4"/>
  <c r="AL96" i="4"/>
  <c r="AK96" i="4"/>
  <c r="AJ96" i="4"/>
  <c r="AI96" i="4"/>
  <c r="AH96" i="4"/>
  <c r="AG96" i="4"/>
  <c r="AF96" i="4"/>
  <c r="AE96" i="4"/>
  <c r="AD96" i="4"/>
  <c r="AC96" i="4"/>
  <c r="AB96" i="4"/>
  <c r="AA96" i="4"/>
  <c r="Z96" i="4"/>
  <c r="Y96" i="4"/>
  <c r="X96" i="4"/>
  <c r="W96" i="4"/>
  <c r="V96" i="4"/>
  <c r="U96" i="4"/>
  <c r="T96" i="4"/>
  <c r="S96" i="4"/>
  <c r="R96" i="4"/>
  <c r="Q96" i="4"/>
  <c r="P96" i="4"/>
  <c r="O96" i="4"/>
  <c r="N96" i="4"/>
  <c r="M96" i="4"/>
  <c r="L96" i="4"/>
  <c r="K96" i="4"/>
  <c r="J96" i="4"/>
  <c r="I96" i="4"/>
  <c r="H96" i="4"/>
  <c r="G96" i="4"/>
  <c r="F96" i="4"/>
  <c r="E96" i="4"/>
  <c r="D96" i="4"/>
  <c r="C96" i="4"/>
  <c r="AL95" i="4"/>
  <c r="AK95" i="4"/>
  <c r="AJ95" i="4"/>
  <c r="AI95" i="4"/>
  <c r="AH95" i="4"/>
  <c r="AG95" i="4"/>
  <c r="AF95" i="4"/>
  <c r="AE95" i="4"/>
  <c r="AD95" i="4"/>
  <c r="AC95" i="4"/>
  <c r="AB95" i="4"/>
  <c r="AA95" i="4"/>
  <c r="Z95" i="4"/>
  <c r="Y95" i="4"/>
  <c r="X95" i="4"/>
  <c r="W95" i="4"/>
  <c r="V95" i="4"/>
  <c r="U95" i="4"/>
  <c r="T95" i="4"/>
  <c r="S95" i="4"/>
  <c r="R95" i="4"/>
  <c r="Q95" i="4"/>
  <c r="P95" i="4"/>
  <c r="O95" i="4"/>
  <c r="N95" i="4"/>
  <c r="M95" i="4"/>
  <c r="L95" i="4"/>
  <c r="K95" i="4"/>
  <c r="J95" i="4"/>
  <c r="I95" i="4"/>
  <c r="H95" i="4"/>
  <c r="G95" i="4"/>
  <c r="F95" i="4"/>
  <c r="E95" i="4"/>
  <c r="D95" i="4"/>
  <c r="C95" i="4"/>
  <c r="AL94" i="4"/>
  <c r="AK94" i="4"/>
  <c r="AJ94" i="4"/>
  <c r="AI94" i="4"/>
  <c r="AH94" i="4"/>
  <c r="AG94" i="4"/>
  <c r="AF94" i="4"/>
  <c r="AE94" i="4"/>
  <c r="AD94" i="4"/>
  <c r="AC94" i="4"/>
  <c r="AB94" i="4"/>
  <c r="AA94" i="4"/>
  <c r="Z94" i="4"/>
  <c r="Y94" i="4"/>
  <c r="X94" i="4"/>
  <c r="W94" i="4"/>
  <c r="V94" i="4"/>
  <c r="U94" i="4"/>
  <c r="T94" i="4"/>
  <c r="S94" i="4"/>
  <c r="R94" i="4"/>
  <c r="Q94" i="4"/>
  <c r="P94" i="4"/>
  <c r="O94" i="4"/>
  <c r="N94" i="4"/>
  <c r="M94" i="4"/>
  <c r="L94" i="4"/>
  <c r="K94" i="4"/>
  <c r="J94" i="4"/>
  <c r="I94" i="4"/>
  <c r="H94" i="4"/>
  <c r="G94" i="4"/>
  <c r="F94" i="4"/>
  <c r="E94" i="4"/>
  <c r="D94" i="4"/>
  <c r="C94" i="4"/>
  <c r="AL93" i="4"/>
  <c r="AK93" i="4"/>
  <c r="AJ93" i="4"/>
  <c r="AI93" i="4"/>
  <c r="AH93" i="4"/>
  <c r="AG93" i="4"/>
  <c r="AF93" i="4"/>
  <c r="AE93" i="4"/>
  <c r="AD93" i="4"/>
  <c r="AC93" i="4"/>
  <c r="AB93" i="4"/>
  <c r="AA93" i="4"/>
  <c r="Z93" i="4"/>
  <c r="Y93" i="4"/>
  <c r="X93" i="4"/>
  <c r="W93" i="4"/>
  <c r="V93" i="4"/>
  <c r="U93" i="4"/>
  <c r="T93" i="4"/>
  <c r="S93" i="4"/>
  <c r="R93" i="4"/>
  <c r="Q93" i="4"/>
  <c r="P93" i="4"/>
  <c r="O93" i="4"/>
  <c r="N93" i="4"/>
  <c r="M93" i="4"/>
  <c r="L93" i="4"/>
  <c r="K93" i="4"/>
  <c r="J93" i="4"/>
  <c r="I93" i="4"/>
  <c r="H93" i="4"/>
  <c r="G93" i="4"/>
  <c r="F93" i="4"/>
  <c r="E93" i="4"/>
  <c r="D93" i="4"/>
  <c r="C93" i="4"/>
  <c r="AL92" i="4"/>
  <c r="AK92" i="4"/>
  <c r="AJ92" i="4"/>
  <c r="AI92" i="4"/>
  <c r="AH92" i="4"/>
  <c r="AG92" i="4"/>
  <c r="AF92" i="4"/>
  <c r="AE92" i="4"/>
  <c r="AD92" i="4"/>
  <c r="AC92" i="4"/>
  <c r="AB92" i="4"/>
  <c r="AA92" i="4"/>
  <c r="Z92" i="4"/>
  <c r="Y92" i="4"/>
  <c r="X92" i="4"/>
  <c r="W92" i="4"/>
  <c r="V92" i="4"/>
  <c r="U92" i="4"/>
  <c r="T92" i="4"/>
  <c r="S92" i="4"/>
  <c r="R92" i="4"/>
  <c r="Q92" i="4"/>
  <c r="P92" i="4"/>
  <c r="O92" i="4"/>
  <c r="N92" i="4"/>
  <c r="M92" i="4"/>
  <c r="L92" i="4"/>
  <c r="K92" i="4"/>
  <c r="J92" i="4"/>
  <c r="I92" i="4"/>
  <c r="H92" i="4"/>
  <c r="G92" i="4"/>
  <c r="F92" i="4"/>
  <c r="E92" i="4"/>
  <c r="D92" i="4"/>
  <c r="C92" i="4"/>
  <c r="AL91" i="4"/>
  <c r="AK91" i="4"/>
  <c r="AJ91" i="4"/>
  <c r="AI91" i="4"/>
  <c r="AH91" i="4"/>
  <c r="AG91" i="4"/>
  <c r="AF91" i="4"/>
  <c r="AE91" i="4"/>
  <c r="AD91" i="4"/>
  <c r="AC91" i="4"/>
  <c r="AB91" i="4"/>
  <c r="AA91" i="4"/>
  <c r="Z91" i="4"/>
  <c r="Y91" i="4"/>
  <c r="X91" i="4"/>
  <c r="W91" i="4"/>
  <c r="V91" i="4"/>
  <c r="U91" i="4"/>
  <c r="T91" i="4"/>
  <c r="S91" i="4"/>
  <c r="R91" i="4"/>
  <c r="Q91" i="4"/>
  <c r="P91" i="4"/>
  <c r="O91" i="4"/>
  <c r="N91" i="4"/>
  <c r="M91" i="4"/>
  <c r="L91" i="4"/>
  <c r="K91" i="4"/>
  <c r="J91" i="4"/>
  <c r="I91" i="4"/>
  <c r="H91" i="4"/>
  <c r="G91" i="4"/>
  <c r="F91" i="4"/>
  <c r="E91" i="4"/>
  <c r="D91" i="4"/>
  <c r="C91" i="4"/>
  <c r="AL90" i="4"/>
  <c r="AK90" i="4"/>
  <c r="AJ90" i="4"/>
  <c r="AI90" i="4"/>
  <c r="AH90" i="4"/>
  <c r="AG90" i="4"/>
  <c r="AF90" i="4"/>
  <c r="AE90" i="4"/>
  <c r="AD90" i="4"/>
  <c r="AC90" i="4"/>
  <c r="AB90" i="4"/>
  <c r="AA90" i="4"/>
  <c r="Z90" i="4"/>
  <c r="Y90" i="4"/>
  <c r="X90" i="4"/>
  <c r="W90" i="4"/>
  <c r="V90" i="4"/>
  <c r="U90" i="4"/>
  <c r="T90" i="4"/>
  <c r="S90" i="4"/>
  <c r="R90" i="4"/>
  <c r="Q90" i="4"/>
  <c r="P90" i="4"/>
  <c r="O90" i="4"/>
  <c r="N90" i="4"/>
  <c r="M90" i="4"/>
  <c r="L90" i="4"/>
  <c r="K90" i="4"/>
  <c r="J90" i="4"/>
  <c r="I90" i="4"/>
  <c r="H90" i="4"/>
  <c r="G90" i="4"/>
  <c r="F90" i="4"/>
  <c r="E90" i="4"/>
  <c r="D90" i="4"/>
  <c r="C90" i="4"/>
  <c r="AL89" i="4"/>
  <c r="AK89" i="4"/>
  <c r="AJ89" i="4"/>
  <c r="AI89" i="4"/>
  <c r="AH89" i="4"/>
  <c r="AG89" i="4"/>
  <c r="AF89" i="4"/>
  <c r="AE89" i="4"/>
  <c r="AD89" i="4"/>
  <c r="AC89" i="4"/>
  <c r="AB89" i="4"/>
  <c r="AA89" i="4"/>
  <c r="Z89" i="4"/>
  <c r="Y89" i="4"/>
  <c r="X89" i="4"/>
  <c r="W89" i="4"/>
  <c r="V89" i="4"/>
  <c r="U89" i="4"/>
  <c r="T89" i="4"/>
  <c r="S89" i="4"/>
  <c r="R89" i="4"/>
  <c r="Q89" i="4"/>
  <c r="P89" i="4"/>
  <c r="O89" i="4"/>
  <c r="N89" i="4"/>
  <c r="M89" i="4"/>
  <c r="L89" i="4"/>
  <c r="K89" i="4"/>
  <c r="J89" i="4"/>
  <c r="I89" i="4"/>
  <c r="H89" i="4"/>
  <c r="G89" i="4"/>
  <c r="F89" i="4"/>
  <c r="E89" i="4"/>
  <c r="D89" i="4"/>
  <c r="C89" i="4"/>
  <c r="AL88" i="4"/>
  <c r="AK88" i="4"/>
  <c r="AJ88" i="4"/>
  <c r="AI88" i="4"/>
  <c r="AH88" i="4"/>
  <c r="AG88" i="4"/>
  <c r="AF88" i="4"/>
  <c r="AE88" i="4"/>
  <c r="AD88" i="4"/>
  <c r="AC88" i="4"/>
  <c r="AB88" i="4"/>
  <c r="AA88" i="4"/>
  <c r="Z88" i="4"/>
  <c r="Y88" i="4"/>
  <c r="X88" i="4"/>
  <c r="W88" i="4"/>
  <c r="V88" i="4"/>
  <c r="U88" i="4"/>
  <c r="T88" i="4"/>
  <c r="S88" i="4"/>
  <c r="R88" i="4"/>
  <c r="Q88" i="4"/>
  <c r="P88" i="4"/>
  <c r="O88" i="4"/>
  <c r="N88" i="4"/>
  <c r="M88" i="4"/>
  <c r="L88" i="4"/>
  <c r="K88" i="4"/>
  <c r="J88" i="4"/>
  <c r="I88" i="4"/>
  <c r="H88" i="4"/>
  <c r="G88" i="4"/>
  <c r="F88" i="4"/>
  <c r="E88" i="4"/>
  <c r="D88" i="4"/>
  <c r="C88" i="4"/>
  <c r="AL87" i="4"/>
  <c r="AK87" i="4"/>
  <c r="AJ87" i="4"/>
  <c r="AI87" i="4"/>
  <c r="AH87" i="4"/>
  <c r="AG87" i="4"/>
  <c r="AF87" i="4"/>
  <c r="AE87" i="4"/>
  <c r="AD87" i="4"/>
  <c r="AC87" i="4"/>
  <c r="AB87" i="4"/>
  <c r="AA87" i="4"/>
  <c r="Z87" i="4"/>
  <c r="Y87" i="4"/>
  <c r="X87" i="4"/>
  <c r="W87" i="4"/>
  <c r="V87" i="4"/>
  <c r="U87" i="4"/>
  <c r="T87" i="4"/>
  <c r="S87" i="4"/>
  <c r="R87" i="4"/>
  <c r="Q87" i="4"/>
  <c r="P87" i="4"/>
  <c r="O87" i="4"/>
  <c r="N87" i="4"/>
  <c r="M87" i="4"/>
  <c r="L87" i="4"/>
  <c r="K87" i="4"/>
  <c r="J87" i="4"/>
  <c r="I87" i="4"/>
  <c r="H87" i="4"/>
  <c r="G87" i="4"/>
  <c r="F87" i="4"/>
  <c r="E87" i="4"/>
  <c r="D87" i="4"/>
  <c r="C87" i="4"/>
  <c r="AL86" i="4"/>
  <c r="AK86" i="4"/>
  <c r="AJ86" i="4"/>
  <c r="AI86" i="4"/>
  <c r="AH86" i="4"/>
  <c r="AG86" i="4"/>
  <c r="AF86" i="4"/>
  <c r="AE86" i="4"/>
  <c r="AD86" i="4"/>
  <c r="AC86" i="4"/>
  <c r="AB86" i="4"/>
  <c r="AA86" i="4"/>
  <c r="Z86" i="4"/>
  <c r="Y86" i="4"/>
  <c r="X86" i="4"/>
  <c r="W86" i="4"/>
  <c r="V86" i="4"/>
  <c r="U86" i="4"/>
  <c r="T86" i="4"/>
  <c r="S86" i="4"/>
  <c r="R86" i="4"/>
  <c r="Q86" i="4"/>
  <c r="P86" i="4"/>
  <c r="O86" i="4"/>
  <c r="N86" i="4"/>
  <c r="M86" i="4"/>
  <c r="L86" i="4"/>
  <c r="K86" i="4"/>
  <c r="J86" i="4"/>
  <c r="I86" i="4"/>
  <c r="H86" i="4"/>
  <c r="G86" i="4"/>
  <c r="F86" i="4"/>
  <c r="E86" i="4"/>
  <c r="D86" i="4"/>
  <c r="C86" i="4"/>
  <c r="AL85" i="4"/>
  <c r="AK85" i="4"/>
  <c r="AJ85" i="4"/>
  <c r="AI85" i="4"/>
  <c r="AH85" i="4"/>
  <c r="AG85" i="4"/>
  <c r="AF85" i="4"/>
  <c r="AE85" i="4"/>
  <c r="AD85" i="4"/>
  <c r="AC85" i="4"/>
  <c r="AB85" i="4"/>
  <c r="AA85" i="4"/>
  <c r="Z85" i="4"/>
  <c r="Y85" i="4"/>
  <c r="X85" i="4"/>
  <c r="W85" i="4"/>
  <c r="V85" i="4"/>
  <c r="U85" i="4"/>
  <c r="T85" i="4"/>
  <c r="S85" i="4"/>
  <c r="R85" i="4"/>
  <c r="Q85" i="4"/>
  <c r="P85" i="4"/>
  <c r="O85" i="4"/>
  <c r="N85" i="4"/>
  <c r="M85" i="4"/>
  <c r="L85" i="4"/>
  <c r="K85" i="4"/>
  <c r="J85" i="4"/>
  <c r="I85" i="4"/>
  <c r="H85" i="4"/>
  <c r="G85" i="4"/>
  <c r="F85" i="4"/>
  <c r="E85" i="4"/>
  <c r="D85" i="4"/>
  <c r="C85" i="4"/>
  <c r="AL84" i="4"/>
  <c r="AK84" i="4"/>
  <c r="AJ84" i="4"/>
  <c r="AI84" i="4"/>
  <c r="AH84" i="4"/>
  <c r="AG84" i="4"/>
  <c r="AF84" i="4"/>
  <c r="AE84" i="4"/>
  <c r="AD84" i="4"/>
  <c r="AC84" i="4"/>
  <c r="AB84" i="4"/>
  <c r="AA84" i="4"/>
  <c r="Z84" i="4"/>
  <c r="Y84" i="4"/>
  <c r="X84" i="4"/>
  <c r="W84" i="4"/>
  <c r="V84" i="4"/>
  <c r="U84" i="4"/>
  <c r="T84" i="4"/>
  <c r="S84" i="4"/>
  <c r="R84" i="4"/>
  <c r="Q84" i="4"/>
  <c r="P84" i="4"/>
  <c r="O84" i="4"/>
  <c r="N84" i="4"/>
  <c r="M84" i="4"/>
  <c r="L84" i="4"/>
  <c r="K84" i="4"/>
  <c r="J84" i="4"/>
  <c r="I84" i="4"/>
  <c r="H84" i="4"/>
  <c r="G84" i="4"/>
  <c r="F84" i="4"/>
  <c r="E84" i="4"/>
  <c r="D84" i="4"/>
  <c r="C84" i="4"/>
  <c r="AL83" i="4"/>
  <c r="AK83" i="4"/>
  <c r="AJ83" i="4"/>
  <c r="AI83" i="4"/>
  <c r="AH83" i="4"/>
  <c r="AG83" i="4"/>
  <c r="AF83" i="4"/>
  <c r="AE83" i="4"/>
  <c r="AD83" i="4"/>
  <c r="AC83" i="4"/>
  <c r="AB83" i="4"/>
  <c r="AA83" i="4"/>
  <c r="Z83" i="4"/>
  <c r="Y83" i="4"/>
  <c r="X83" i="4"/>
  <c r="W83" i="4"/>
  <c r="V83" i="4"/>
  <c r="U83" i="4"/>
  <c r="T83" i="4"/>
  <c r="S83" i="4"/>
  <c r="R83" i="4"/>
  <c r="Q83" i="4"/>
  <c r="P83" i="4"/>
  <c r="O83" i="4"/>
  <c r="N83" i="4"/>
  <c r="M83" i="4"/>
  <c r="L83" i="4"/>
  <c r="K83" i="4"/>
  <c r="J83" i="4"/>
  <c r="I83" i="4"/>
  <c r="H83" i="4"/>
  <c r="G83" i="4"/>
  <c r="F83" i="4"/>
  <c r="E83" i="4"/>
  <c r="D83" i="4"/>
  <c r="C83" i="4"/>
  <c r="AL82" i="4"/>
  <c r="AK82" i="4"/>
  <c r="AJ82" i="4"/>
  <c r="AI82" i="4"/>
  <c r="AH82" i="4"/>
  <c r="AG82" i="4"/>
  <c r="AF82" i="4"/>
  <c r="AE82" i="4"/>
  <c r="AD82" i="4"/>
  <c r="AC82" i="4"/>
  <c r="AB82" i="4"/>
  <c r="AA82" i="4"/>
  <c r="Z82" i="4"/>
  <c r="Y82" i="4"/>
  <c r="X82" i="4"/>
  <c r="W82" i="4"/>
  <c r="V82" i="4"/>
  <c r="U82" i="4"/>
  <c r="T82" i="4"/>
  <c r="S82" i="4"/>
  <c r="R82" i="4"/>
  <c r="Q82" i="4"/>
  <c r="P82" i="4"/>
  <c r="O82" i="4"/>
  <c r="N82" i="4"/>
  <c r="M82" i="4"/>
  <c r="L82" i="4"/>
  <c r="K82" i="4"/>
  <c r="J82" i="4"/>
  <c r="I82" i="4"/>
  <c r="H82" i="4"/>
  <c r="G82" i="4"/>
  <c r="F82" i="4"/>
  <c r="E82" i="4"/>
  <c r="D82" i="4"/>
  <c r="C82" i="4"/>
  <c r="AL81" i="4"/>
  <c r="AK81" i="4"/>
  <c r="AJ81" i="4"/>
  <c r="AI81" i="4"/>
  <c r="AH81" i="4"/>
  <c r="AG81" i="4"/>
  <c r="AF81" i="4"/>
  <c r="AE81" i="4"/>
  <c r="AD81" i="4"/>
  <c r="AC81" i="4"/>
  <c r="AB81" i="4"/>
  <c r="AA81" i="4"/>
  <c r="Z81" i="4"/>
  <c r="Y81" i="4"/>
  <c r="X81" i="4"/>
  <c r="W81" i="4"/>
  <c r="V81" i="4"/>
  <c r="U81" i="4"/>
  <c r="T81" i="4"/>
  <c r="S81" i="4"/>
  <c r="R81" i="4"/>
  <c r="Q81" i="4"/>
  <c r="P81" i="4"/>
  <c r="O81" i="4"/>
  <c r="N81" i="4"/>
  <c r="M81" i="4"/>
  <c r="L81" i="4"/>
  <c r="K81" i="4"/>
  <c r="J81" i="4"/>
  <c r="I81" i="4"/>
  <c r="H81" i="4"/>
  <c r="G81" i="4"/>
  <c r="F81" i="4"/>
  <c r="E81" i="4"/>
  <c r="D81" i="4"/>
  <c r="C81" i="4"/>
  <c r="AL80" i="4"/>
  <c r="AK80" i="4"/>
  <c r="AJ80" i="4"/>
  <c r="AI80" i="4"/>
  <c r="AH80" i="4"/>
  <c r="AG80" i="4"/>
  <c r="AF80" i="4"/>
  <c r="AE80" i="4"/>
  <c r="AD80" i="4"/>
  <c r="AC80" i="4"/>
  <c r="AB80" i="4"/>
  <c r="AA80" i="4"/>
  <c r="Z80" i="4"/>
  <c r="Y80" i="4"/>
  <c r="X80" i="4"/>
  <c r="W80" i="4"/>
  <c r="V80" i="4"/>
  <c r="U80" i="4"/>
  <c r="T80" i="4"/>
  <c r="S80" i="4"/>
  <c r="R80" i="4"/>
  <c r="Q80" i="4"/>
  <c r="P80" i="4"/>
  <c r="O80" i="4"/>
  <c r="N80" i="4"/>
  <c r="M80" i="4"/>
  <c r="L80" i="4"/>
  <c r="K80" i="4"/>
  <c r="J80" i="4"/>
  <c r="I80" i="4"/>
  <c r="H80" i="4"/>
  <c r="G80" i="4"/>
  <c r="F80" i="4"/>
  <c r="E80" i="4"/>
  <c r="D80" i="4"/>
  <c r="C80" i="4"/>
  <c r="AL79" i="4"/>
  <c r="AK79" i="4"/>
  <c r="AJ79" i="4"/>
  <c r="AI79" i="4"/>
  <c r="AH79" i="4"/>
  <c r="AG79" i="4"/>
  <c r="AF79" i="4"/>
  <c r="AE79" i="4"/>
  <c r="AD79" i="4"/>
  <c r="AC79" i="4"/>
  <c r="AB79" i="4"/>
  <c r="AA79" i="4"/>
  <c r="Z79" i="4"/>
  <c r="Y79" i="4"/>
  <c r="X79" i="4"/>
  <c r="W79" i="4"/>
  <c r="V79" i="4"/>
  <c r="U79" i="4"/>
  <c r="T79" i="4"/>
  <c r="S79" i="4"/>
  <c r="R79" i="4"/>
  <c r="Q79" i="4"/>
  <c r="P79" i="4"/>
  <c r="O79" i="4"/>
  <c r="N79" i="4"/>
  <c r="M79" i="4"/>
  <c r="L79" i="4"/>
  <c r="K79" i="4"/>
  <c r="J79" i="4"/>
  <c r="I79" i="4"/>
  <c r="H79" i="4"/>
  <c r="G79" i="4"/>
  <c r="F79" i="4"/>
  <c r="E79" i="4"/>
  <c r="D79" i="4"/>
  <c r="C79" i="4"/>
  <c r="AL78" i="4"/>
  <c r="AK78" i="4"/>
  <c r="AJ78" i="4"/>
  <c r="AI78" i="4"/>
  <c r="AH78" i="4"/>
  <c r="AG78" i="4"/>
  <c r="AF78" i="4"/>
  <c r="AE78" i="4"/>
  <c r="AD78" i="4"/>
  <c r="AC78" i="4"/>
  <c r="AB78" i="4"/>
  <c r="AA78" i="4"/>
  <c r="Z78" i="4"/>
  <c r="Y78" i="4"/>
  <c r="X78" i="4"/>
  <c r="W78" i="4"/>
  <c r="V78" i="4"/>
  <c r="U78" i="4"/>
  <c r="T78" i="4"/>
  <c r="S78" i="4"/>
  <c r="R78" i="4"/>
  <c r="Q78" i="4"/>
  <c r="P78" i="4"/>
  <c r="O78" i="4"/>
  <c r="N78" i="4"/>
  <c r="M78" i="4"/>
  <c r="L78" i="4"/>
  <c r="K78" i="4"/>
  <c r="J78" i="4"/>
  <c r="I78" i="4"/>
  <c r="H78" i="4"/>
  <c r="G78" i="4"/>
  <c r="F78" i="4"/>
  <c r="E78" i="4"/>
  <c r="D78" i="4"/>
  <c r="C78" i="4"/>
  <c r="AL77" i="4"/>
  <c r="AK77" i="4"/>
  <c r="AJ77" i="4"/>
  <c r="AI77" i="4"/>
  <c r="AH77" i="4"/>
  <c r="AG77" i="4"/>
  <c r="AF77" i="4"/>
  <c r="AE77" i="4"/>
  <c r="AD77" i="4"/>
  <c r="AC77" i="4"/>
  <c r="AB77" i="4"/>
  <c r="AA77" i="4"/>
  <c r="Z77" i="4"/>
  <c r="Y77" i="4"/>
  <c r="X77" i="4"/>
  <c r="W77" i="4"/>
  <c r="V77" i="4"/>
  <c r="U77" i="4"/>
  <c r="T77" i="4"/>
  <c r="S77" i="4"/>
  <c r="R77" i="4"/>
  <c r="Q77" i="4"/>
  <c r="P77" i="4"/>
  <c r="O77" i="4"/>
  <c r="N77" i="4"/>
  <c r="M77" i="4"/>
  <c r="L77" i="4"/>
  <c r="K77" i="4"/>
  <c r="J77" i="4"/>
  <c r="I77" i="4"/>
  <c r="H77" i="4"/>
  <c r="G77" i="4"/>
  <c r="F77" i="4"/>
  <c r="E77" i="4"/>
  <c r="D77" i="4"/>
  <c r="C77" i="4"/>
  <c r="AL76" i="4"/>
  <c r="AK76" i="4"/>
  <c r="AJ76" i="4"/>
  <c r="AI76" i="4"/>
  <c r="AH76" i="4"/>
  <c r="AG76" i="4"/>
  <c r="AF76" i="4"/>
  <c r="AE76" i="4"/>
  <c r="AD76" i="4"/>
  <c r="AC76" i="4"/>
  <c r="AB76" i="4"/>
  <c r="AA76" i="4"/>
  <c r="Z76" i="4"/>
  <c r="Y76" i="4"/>
  <c r="X76" i="4"/>
  <c r="W76" i="4"/>
  <c r="V76" i="4"/>
  <c r="U76" i="4"/>
  <c r="T76" i="4"/>
  <c r="S76" i="4"/>
  <c r="R76" i="4"/>
  <c r="Q76" i="4"/>
  <c r="P76" i="4"/>
  <c r="O76" i="4"/>
  <c r="N76" i="4"/>
  <c r="M76" i="4"/>
  <c r="L76" i="4"/>
  <c r="K76" i="4"/>
  <c r="J76" i="4"/>
  <c r="I76" i="4"/>
  <c r="H76" i="4"/>
  <c r="G76" i="4"/>
  <c r="F76" i="4"/>
  <c r="E76" i="4"/>
  <c r="D76" i="4"/>
  <c r="C76" i="4"/>
  <c r="AL75" i="4"/>
  <c r="AK75" i="4"/>
  <c r="AJ75" i="4"/>
  <c r="AI75" i="4"/>
  <c r="AH75" i="4"/>
  <c r="AG75" i="4"/>
  <c r="AF75" i="4"/>
  <c r="AE75" i="4"/>
  <c r="AD75" i="4"/>
  <c r="AC75" i="4"/>
  <c r="AB75" i="4"/>
  <c r="AA75" i="4"/>
  <c r="Z75" i="4"/>
  <c r="Y75" i="4"/>
  <c r="X75" i="4"/>
  <c r="W75" i="4"/>
  <c r="V75" i="4"/>
  <c r="U75" i="4"/>
  <c r="T75" i="4"/>
  <c r="S75" i="4"/>
  <c r="R75" i="4"/>
  <c r="Q75" i="4"/>
  <c r="P75" i="4"/>
  <c r="O75" i="4"/>
  <c r="N75" i="4"/>
  <c r="M75" i="4"/>
  <c r="L75" i="4"/>
  <c r="K75" i="4"/>
  <c r="J75" i="4"/>
  <c r="I75" i="4"/>
  <c r="H75" i="4"/>
  <c r="G75" i="4"/>
  <c r="F75" i="4"/>
  <c r="E75" i="4"/>
  <c r="D75" i="4"/>
  <c r="C75" i="4"/>
  <c r="AL74" i="4"/>
  <c r="AK74" i="4"/>
  <c r="AJ74" i="4"/>
  <c r="AI74" i="4"/>
  <c r="AH74" i="4"/>
  <c r="AG74" i="4"/>
  <c r="AF74" i="4"/>
  <c r="AE74" i="4"/>
  <c r="AD74" i="4"/>
  <c r="AC74" i="4"/>
  <c r="AB74" i="4"/>
  <c r="AA74" i="4"/>
  <c r="Z74" i="4"/>
  <c r="Y74" i="4"/>
  <c r="X74" i="4"/>
  <c r="W74" i="4"/>
  <c r="V74" i="4"/>
  <c r="U74" i="4"/>
  <c r="T74" i="4"/>
  <c r="S74" i="4"/>
  <c r="R74" i="4"/>
  <c r="Q74" i="4"/>
  <c r="P74" i="4"/>
  <c r="O74" i="4"/>
  <c r="N74" i="4"/>
  <c r="M74" i="4"/>
  <c r="L74" i="4"/>
  <c r="K74" i="4"/>
  <c r="J74" i="4"/>
  <c r="I74" i="4"/>
  <c r="H74" i="4"/>
  <c r="G74" i="4"/>
  <c r="F74" i="4"/>
  <c r="E74" i="4"/>
  <c r="D74" i="4"/>
  <c r="C74" i="4"/>
  <c r="AL73" i="4"/>
  <c r="AK73" i="4"/>
  <c r="AJ73" i="4"/>
  <c r="AI73" i="4"/>
  <c r="AH73" i="4"/>
  <c r="AG73" i="4"/>
  <c r="AF73" i="4"/>
  <c r="AE73" i="4"/>
  <c r="AD73" i="4"/>
  <c r="AC73" i="4"/>
  <c r="AB73" i="4"/>
  <c r="AA73" i="4"/>
  <c r="Z73" i="4"/>
  <c r="Y73" i="4"/>
  <c r="X73" i="4"/>
  <c r="W73" i="4"/>
  <c r="V73" i="4"/>
  <c r="U73" i="4"/>
  <c r="T73" i="4"/>
  <c r="S73" i="4"/>
  <c r="R73" i="4"/>
  <c r="Q73" i="4"/>
  <c r="P73" i="4"/>
  <c r="O73" i="4"/>
  <c r="N73" i="4"/>
  <c r="M73" i="4"/>
  <c r="L73" i="4"/>
  <c r="K73" i="4"/>
  <c r="J73" i="4"/>
  <c r="I73" i="4"/>
  <c r="H73" i="4"/>
  <c r="G73" i="4"/>
  <c r="F73" i="4"/>
  <c r="E73" i="4"/>
  <c r="D73" i="4"/>
  <c r="C73" i="4"/>
  <c r="AL72" i="4"/>
  <c r="AK72" i="4"/>
  <c r="AJ72" i="4"/>
  <c r="AI72" i="4"/>
  <c r="AH72" i="4"/>
  <c r="AG72" i="4"/>
  <c r="AF72" i="4"/>
  <c r="AE72" i="4"/>
  <c r="AD72" i="4"/>
  <c r="AC72" i="4"/>
  <c r="AB72" i="4"/>
  <c r="AA72" i="4"/>
  <c r="Z72" i="4"/>
  <c r="Y72" i="4"/>
  <c r="X72" i="4"/>
  <c r="W72" i="4"/>
  <c r="V72" i="4"/>
  <c r="U72" i="4"/>
  <c r="T72" i="4"/>
  <c r="S72" i="4"/>
  <c r="R72" i="4"/>
  <c r="Q72" i="4"/>
  <c r="P72" i="4"/>
  <c r="O72" i="4"/>
  <c r="N72" i="4"/>
  <c r="M72" i="4"/>
  <c r="L72" i="4"/>
  <c r="K72" i="4"/>
  <c r="J72" i="4"/>
  <c r="I72" i="4"/>
  <c r="H72" i="4"/>
  <c r="G72" i="4"/>
  <c r="F72" i="4"/>
  <c r="E72" i="4"/>
  <c r="D72" i="4"/>
  <c r="C72" i="4"/>
  <c r="AL71" i="4"/>
  <c r="AK71" i="4"/>
  <c r="AJ71" i="4"/>
  <c r="AI71" i="4"/>
  <c r="AH71" i="4"/>
  <c r="AG71" i="4"/>
  <c r="AF71" i="4"/>
  <c r="AE71" i="4"/>
  <c r="AD71" i="4"/>
  <c r="AC71" i="4"/>
  <c r="AB71" i="4"/>
  <c r="AA71" i="4"/>
  <c r="Z71" i="4"/>
  <c r="Y71" i="4"/>
  <c r="X71" i="4"/>
  <c r="W71" i="4"/>
  <c r="V71" i="4"/>
  <c r="U71" i="4"/>
  <c r="T71" i="4"/>
  <c r="S71" i="4"/>
  <c r="R71" i="4"/>
  <c r="Q71" i="4"/>
  <c r="P71" i="4"/>
  <c r="O71" i="4"/>
  <c r="N71" i="4"/>
  <c r="M71" i="4"/>
  <c r="L71" i="4"/>
  <c r="K71" i="4"/>
  <c r="J71" i="4"/>
  <c r="I71" i="4"/>
  <c r="H71" i="4"/>
  <c r="G71" i="4"/>
  <c r="F71" i="4"/>
  <c r="E71" i="4"/>
  <c r="D71" i="4"/>
  <c r="C71" i="4"/>
  <c r="AL70" i="4"/>
  <c r="AK70" i="4"/>
  <c r="AJ70" i="4"/>
  <c r="AI70" i="4"/>
  <c r="AH70" i="4"/>
  <c r="AG70" i="4"/>
  <c r="AF70" i="4"/>
  <c r="AE70" i="4"/>
  <c r="AD70" i="4"/>
  <c r="AC70" i="4"/>
  <c r="AB70" i="4"/>
  <c r="AA70" i="4"/>
  <c r="Z70" i="4"/>
  <c r="Y70" i="4"/>
  <c r="X70" i="4"/>
  <c r="W70" i="4"/>
  <c r="V70" i="4"/>
  <c r="U70" i="4"/>
  <c r="T70" i="4"/>
  <c r="S70" i="4"/>
  <c r="R70" i="4"/>
  <c r="Q70" i="4"/>
  <c r="P70" i="4"/>
  <c r="O70" i="4"/>
  <c r="N70" i="4"/>
  <c r="M70" i="4"/>
  <c r="L70" i="4"/>
  <c r="K70" i="4"/>
  <c r="J70" i="4"/>
  <c r="I70" i="4"/>
  <c r="H70" i="4"/>
  <c r="G70" i="4"/>
  <c r="F70" i="4"/>
  <c r="E70" i="4"/>
  <c r="D70" i="4"/>
  <c r="C70" i="4"/>
  <c r="AL69" i="4"/>
  <c r="AK69" i="4"/>
  <c r="AJ69" i="4"/>
  <c r="AI69" i="4"/>
  <c r="AH69" i="4"/>
  <c r="AG69" i="4"/>
  <c r="AF69" i="4"/>
  <c r="AE69" i="4"/>
  <c r="AD69" i="4"/>
  <c r="AC69" i="4"/>
  <c r="AB69" i="4"/>
  <c r="AA69" i="4"/>
  <c r="Z69" i="4"/>
  <c r="Y69" i="4"/>
  <c r="X69" i="4"/>
  <c r="W69" i="4"/>
  <c r="V69" i="4"/>
  <c r="U69" i="4"/>
  <c r="T69" i="4"/>
  <c r="S69" i="4"/>
  <c r="R69" i="4"/>
  <c r="Q69" i="4"/>
  <c r="P69" i="4"/>
  <c r="O69" i="4"/>
  <c r="N69" i="4"/>
  <c r="M69" i="4"/>
  <c r="L69" i="4"/>
  <c r="K69" i="4"/>
  <c r="J69" i="4"/>
  <c r="I69" i="4"/>
  <c r="H69" i="4"/>
  <c r="G69" i="4"/>
  <c r="F69" i="4"/>
  <c r="E69" i="4"/>
  <c r="D69" i="4"/>
  <c r="C69" i="4"/>
  <c r="AL68" i="4"/>
  <c r="AK68" i="4"/>
  <c r="AJ68" i="4"/>
  <c r="AI68" i="4"/>
  <c r="AH68" i="4"/>
  <c r="AG68" i="4"/>
  <c r="AF68" i="4"/>
  <c r="AE68" i="4"/>
  <c r="AD68" i="4"/>
  <c r="AC68" i="4"/>
  <c r="AB68" i="4"/>
  <c r="AA68" i="4"/>
  <c r="Z68" i="4"/>
  <c r="Y68" i="4"/>
  <c r="X68" i="4"/>
  <c r="W68" i="4"/>
  <c r="V68" i="4"/>
  <c r="U68" i="4"/>
  <c r="T68" i="4"/>
  <c r="S68" i="4"/>
  <c r="R68" i="4"/>
  <c r="Q68" i="4"/>
  <c r="P68" i="4"/>
  <c r="O68" i="4"/>
  <c r="N68" i="4"/>
  <c r="M68" i="4"/>
  <c r="L68" i="4"/>
  <c r="K68" i="4"/>
  <c r="J68" i="4"/>
  <c r="I68" i="4"/>
  <c r="H68" i="4"/>
  <c r="G68" i="4"/>
  <c r="F68" i="4"/>
  <c r="E68" i="4"/>
  <c r="D68" i="4"/>
  <c r="C68" i="4"/>
  <c r="AL67" i="4"/>
  <c r="AK67" i="4"/>
  <c r="AJ67" i="4"/>
  <c r="AI67" i="4"/>
  <c r="AH67" i="4"/>
  <c r="AG67" i="4"/>
  <c r="AF67" i="4"/>
  <c r="AE67" i="4"/>
  <c r="AD67" i="4"/>
  <c r="AC67" i="4"/>
  <c r="AB67" i="4"/>
  <c r="AA67" i="4"/>
  <c r="Z67" i="4"/>
  <c r="Y67" i="4"/>
  <c r="X67" i="4"/>
  <c r="W67" i="4"/>
  <c r="V67" i="4"/>
  <c r="U67" i="4"/>
  <c r="T67" i="4"/>
  <c r="S67" i="4"/>
  <c r="R67" i="4"/>
  <c r="Q67" i="4"/>
  <c r="P67" i="4"/>
  <c r="O67" i="4"/>
  <c r="N67" i="4"/>
  <c r="M67" i="4"/>
  <c r="L67" i="4"/>
  <c r="K67" i="4"/>
  <c r="J67" i="4"/>
  <c r="I67" i="4"/>
  <c r="H67" i="4"/>
  <c r="G67" i="4"/>
  <c r="F67" i="4"/>
  <c r="E67" i="4"/>
  <c r="D67" i="4"/>
  <c r="C67" i="4"/>
  <c r="AL66" i="4"/>
  <c r="AK66" i="4"/>
  <c r="AJ66" i="4"/>
  <c r="AI66" i="4"/>
  <c r="AH66" i="4"/>
  <c r="AG66" i="4"/>
  <c r="AF66" i="4"/>
  <c r="AE66" i="4"/>
  <c r="AD66" i="4"/>
  <c r="AC66" i="4"/>
  <c r="AB66" i="4"/>
  <c r="AA66" i="4"/>
  <c r="Z66" i="4"/>
  <c r="Y66" i="4"/>
  <c r="X66" i="4"/>
  <c r="W66" i="4"/>
  <c r="V66" i="4"/>
  <c r="U66" i="4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F66" i="4"/>
  <c r="E66" i="4"/>
  <c r="D66" i="4"/>
  <c r="C66" i="4"/>
  <c r="AL65" i="4"/>
  <c r="AK65" i="4"/>
  <c r="AJ65" i="4"/>
  <c r="AI65" i="4"/>
  <c r="AH65" i="4"/>
  <c r="AG65" i="4"/>
  <c r="AF65" i="4"/>
  <c r="AE65" i="4"/>
  <c r="AD65" i="4"/>
  <c r="AC65" i="4"/>
  <c r="AB65" i="4"/>
  <c r="AA65" i="4"/>
  <c r="Z65" i="4"/>
  <c r="Y65" i="4"/>
  <c r="X65" i="4"/>
  <c r="W65" i="4"/>
  <c r="V65" i="4"/>
  <c r="U65" i="4"/>
  <c r="T65" i="4"/>
  <c r="S65" i="4"/>
  <c r="R65" i="4"/>
  <c r="Q65" i="4"/>
  <c r="P65" i="4"/>
  <c r="O65" i="4"/>
  <c r="N65" i="4"/>
  <c r="M65" i="4"/>
  <c r="L65" i="4"/>
  <c r="K65" i="4"/>
  <c r="J65" i="4"/>
  <c r="I65" i="4"/>
  <c r="H65" i="4"/>
  <c r="G65" i="4"/>
  <c r="F65" i="4"/>
  <c r="E65" i="4"/>
  <c r="D65" i="4"/>
  <c r="C65" i="4"/>
  <c r="AL64" i="4"/>
  <c r="AK64" i="4"/>
  <c r="AJ64" i="4"/>
  <c r="AI64" i="4"/>
  <c r="AH64" i="4"/>
  <c r="AG64" i="4"/>
  <c r="AF64" i="4"/>
  <c r="AE64" i="4"/>
  <c r="AD64" i="4"/>
  <c r="AC64" i="4"/>
  <c r="AB64" i="4"/>
  <c r="AA64" i="4"/>
  <c r="Z64" i="4"/>
  <c r="Y64" i="4"/>
  <c r="X64" i="4"/>
  <c r="W64" i="4"/>
  <c r="V64" i="4"/>
  <c r="U64" i="4"/>
  <c r="T64" i="4"/>
  <c r="S64" i="4"/>
  <c r="R64" i="4"/>
  <c r="Q64" i="4"/>
  <c r="P64" i="4"/>
  <c r="O64" i="4"/>
  <c r="N64" i="4"/>
  <c r="M64" i="4"/>
  <c r="L64" i="4"/>
  <c r="K64" i="4"/>
  <c r="J64" i="4"/>
  <c r="I64" i="4"/>
  <c r="H64" i="4"/>
  <c r="G64" i="4"/>
  <c r="F64" i="4"/>
  <c r="E64" i="4"/>
  <c r="D64" i="4"/>
  <c r="C64" i="4"/>
  <c r="AL63" i="4"/>
  <c r="AK63" i="4"/>
  <c r="AJ63" i="4"/>
  <c r="AI63" i="4"/>
  <c r="AH63" i="4"/>
  <c r="AG63" i="4"/>
  <c r="AF63" i="4"/>
  <c r="AE63" i="4"/>
  <c r="AD63" i="4"/>
  <c r="AC63" i="4"/>
  <c r="AB63" i="4"/>
  <c r="AA63" i="4"/>
  <c r="Z63" i="4"/>
  <c r="Y63" i="4"/>
  <c r="X63" i="4"/>
  <c r="W63" i="4"/>
  <c r="V63" i="4"/>
  <c r="U63" i="4"/>
  <c r="T63" i="4"/>
  <c r="S63" i="4"/>
  <c r="R63" i="4"/>
  <c r="Q63" i="4"/>
  <c r="P63" i="4"/>
  <c r="O63" i="4"/>
  <c r="N63" i="4"/>
  <c r="M63" i="4"/>
  <c r="L63" i="4"/>
  <c r="K63" i="4"/>
  <c r="J63" i="4"/>
  <c r="I63" i="4"/>
  <c r="H63" i="4"/>
  <c r="G63" i="4"/>
  <c r="F63" i="4"/>
  <c r="E63" i="4"/>
  <c r="D63" i="4"/>
  <c r="C63" i="4"/>
  <c r="AL62" i="4"/>
  <c r="C41" i="6"/>
  <c r="AK62" i="4"/>
  <c r="C40" i="6"/>
  <c r="AJ62" i="4"/>
  <c r="C39" i="6"/>
  <c r="AI62" i="4"/>
  <c r="C38" i="6"/>
  <c r="AH62" i="4"/>
  <c r="C37" i="6"/>
  <c r="AG62" i="4"/>
  <c r="C36" i="6"/>
  <c r="AF62" i="4"/>
  <c r="C35" i="6"/>
  <c r="AE62" i="4"/>
  <c r="C34" i="6"/>
  <c r="AD62" i="4"/>
  <c r="C33" i="6"/>
  <c r="AC62" i="4"/>
  <c r="C32" i="6"/>
  <c r="AB62" i="4"/>
  <c r="C31" i="6"/>
  <c r="AA62" i="4"/>
  <c r="C30" i="6"/>
  <c r="Z62" i="4"/>
  <c r="C29" i="6"/>
  <c r="Y62" i="4"/>
  <c r="C28" i="6"/>
  <c r="X62" i="4"/>
  <c r="C27" i="6"/>
  <c r="W62" i="4"/>
  <c r="C26" i="6"/>
  <c r="V62" i="4"/>
  <c r="C25" i="6"/>
  <c r="U62" i="4"/>
  <c r="C24" i="6"/>
  <c r="T62" i="4"/>
  <c r="S62" i="4"/>
  <c r="R62" i="4"/>
  <c r="Q62" i="4"/>
  <c r="P62" i="4"/>
  <c r="O62" i="4"/>
  <c r="N62" i="4"/>
  <c r="M62" i="4"/>
  <c r="L62" i="4"/>
  <c r="K62" i="4"/>
  <c r="J62" i="4"/>
  <c r="I62" i="4"/>
  <c r="H62" i="4"/>
  <c r="G62" i="4"/>
  <c r="F62" i="4"/>
  <c r="E62" i="4"/>
  <c r="D62" i="4"/>
  <c r="C62" i="4"/>
  <c r="AM56" i="4"/>
  <c r="AM112" i="4"/>
  <c r="AL56" i="4"/>
  <c r="AK56" i="4"/>
  <c r="AJ56" i="4"/>
  <c r="AI56" i="4"/>
  <c r="AH56" i="4"/>
  <c r="AG56" i="4"/>
  <c r="AF56" i="4"/>
  <c r="AE56" i="4"/>
  <c r="AD56" i="4"/>
  <c r="AC56" i="4"/>
  <c r="AB56" i="4"/>
  <c r="AA56" i="4"/>
  <c r="Z56" i="4"/>
  <c r="Y56" i="4"/>
  <c r="X56" i="4"/>
  <c r="W56" i="4"/>
  <c r="V56" i="4"/>
  <c r="U56" i="4"/>
  <c r="T56" i="4"/>
  <c r="S56" i="4"/>
  <c r="R56" i="4"/>
  <c r="Q56" i="4"/>
  <c r="P56" i="4"/>
  <c r="O56" i="4"/>
  <c r="N56" i="4"/>
  <c r="M56" i="4"/>
  <c r="L56" i="4"/>
  <c r="K56" i="4"/>
  <c r="J56" i="4"/>
  <c r="I56" i="4"/>
  <c r="H56" i="4"/>
  <c r="G56" i="4"/>
  <c r="F56" i="4"/>
  <c r="E56" i="4"/>
  <c r="D56" i="4"/>
  <c r="C56" i="4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B30" i="6"/>
  <c r="B25" i="6"/>
  <c r="B28" i="6"/>
  <c r="B31" i="6"/>
  <c r="B32" i="6"/>
  <c r="B33" i="6"/>
  <c r="B29" i="6"/>
  <c r="B26" i="6"/>
  <c r="B34" i="6"/>
  <c r="B27" i="6"/>
  <c r="B24" i="6"/>
  <c r="B36" i="6"/>
  <c r="B35" i="6"/>
  <c r="B42" i="6"/>
  <c r="P112" i="5"/>
  <c r="X112" i="5"/>
  <c r="Q112" i="5"/>
  <c r="C112" i="5"/>
  <c r="K112" i="5"/>
  <c r="S112" i="5"/>
  <c r="AA112" i="5"/>
  <c r="Y112" i="5"/>
  <c r="AH64" i="5"/>
  <c r="AH68" i="5"/>
  <c r="AH71" i="5"/>
  <c r="AH75" i="5"/>
  <c r="AH79" i="5"/>
  <c r="AH83" i="5"/>
  <c r="AH87" i="5"/>
  <c r="AH91" i="5"/>
  <c r="AH95" i="5"/>
  <c r="AH99" i="5"/>
  <c r="AH103" i="5"/>
  <c r="AH107" i="5"/>
  <c r="AH111" i="5"/>
  <c r="AD68" i="5"/>
  <c r="AF86" i="5"/>
  <c r="AD101" i="5"/>
  <c r="AG74" i="5"/>
  <c r="AG90" i="5"/>
  <c r="AG106" i="5"/>
  <c r="AD85" i="5"/>
  <c r="AH106" i="5"/>
  <c r="AD83" i="5"/>
  <c r="AI74" i="5"/>
  <c r="AI86" i="5"/>
  <c r="AI90" i="5"/>
  <c r="AI102" i="5"/>
  <c r="AI106" i="5"/>
  <c r="AH90" i="5"/>
  <c r="AE112" i="4"/>
  <c r="J112" i="4"/>
  <c r="R112" i="4"/>
  <c r="Z112" i="4"/>
  <c r="AH112" i="4"/>
  <c r="E112" i="4"/>
  <c r="M112" i="4"/>
  <c r="U112" i="4"/>
  <c r="AC112" i="4"/>
  <c r="AK112" i="4"/>
  <c r="W112" i="4"/>
  <c r="D112" i="4"/>
  <c r="L112" i="4"/>
  <c r="T112" i="4"/>
  <c r="AB112" i="4"/>
  <c r="AJ112" i="4"/>
  <c r="C112" i="4"/>
  <c r="K112" i="4"/>
  <c r="S112" i="4"/>
  <c r="AA112" i="4"/>
  <c r="AI112" i="4"/>
  <c r="F112" i="4"/>
  <c r="N112" i="4"/>
  <c r="V112" i="4"/>
  <c r="AD112" i="4"/>
  <c r="AL112" i="4"/>
  <c r="O112" i="4"/>
  <c r="H112" i="4"/>
  <c r="P112" i="4"/>
  <c r="X112" i="4"/>
  <c r="G112" i="4"/>
  <c r="AF112" i="4"/>
  <c r="I112" i="4"/>
  <c r="Q112" i="4"/>
  <c r="Y112" i="4"/>
  <c r="AG112" i="4"/>
  <c r="AH112" i="5"/>
  <c r="AE75" i="5"/>
  <c r="AE91" i="5"/>
  <c r="AE107" i="5"/>
  <c r="AF62" i="5"/>
  <c r="B38" i="6"/>
  <c r="AF66" i="5"/>
  <c r="AF73" i="5"/>
  <c r="AF77" i="5"/>
  <c r="AF81" i="5"/>
  <c r="AF85" i="5"/>
  <c r="AF89" i="5"/>
  <c r="AF93" i="5"/>
  <c r="AF97" i="5"/>
  <c r="AF101" i="5"/>
  <c r="AF105" i="5"/>
  <c r="AF109" i="5"/>
  <c r="AE62" i="5"/>
  <c r="B37" i="6"/>
  <c r="AG63" i="5"/>
  <c r="AD64" i="5"/>
  <c r="AF65" i="5"/>
  <c r="AE77" i="5"/>
  <c r="AG78" i="5"/>
  <c r="AD79" i="5"/>
  <c r="AE93" i="5"/>
  <c r="AG94" i="5"/>
  <c r="AD95" i="5"/>
  <c r="AE109" i="5"/>
  <c r="AG110" i="5"/>
  <c r="B112" i="5"/>
  <c r="AD111" i="5"/>
  <c r="AG62" i="5"/>
  <c r="B39" i="6"/>
  <c r="AE65" i="5"/>
  <c r="AD65" i="5"/>
  <c r="AG66" i="5"/>
  <c r="AE69" i="5"/>
  <c r="AD69" i="5"/>
  <c r="AE72" i="5"/>
  <c r="AD72" i="5"/>
  <c r="AG73" i="5"/>
  <c r="AE76" i="5"/>
  <c r="AD76" i="5"/>
  <c r="AG77" i="5"/>
  <c r="AE80" i="5"/>
  <c r="AD80" i="5"/>
  <c r="AG81" i="5"/>
  <c r="AE84" i="5"/>
  <c r="AD84" i="5"/>
  <c r="AG85" i="5"/>
  <c r="AE88" i="5"/>
  <c r="AD88" i="5"/>
  <c r="AG89" i="5"/>
  <c r="AE92" i="5"/>
  <c r="AD92" i="5"/>
  <c r="AG93" i="5"/>
  <c r="AE96" i="5"/>
  <c r="AD96" i="5"/>
  <c r="AG97" i="5"/>
  <c r="AE100" i="5"/>
  <c r="AD100" i="5"/>
  <c r="AG101" i="5"/>
  <c r="AE104" i="5"/>
  <c r="AD104" i="5"/>
  <c r="AG105" i="5"/>
  <c r="AE108" i="5"/>
  <c r="AD108" i="5"/>
  <c r="AG109" i="5"/>
  <c r="AI110" i="5"/>
  <c r="AE64" i="5"/>
  <c r="AG65" i="5"/>
  <c r="AD71" i="5"/>
  <c r="AD103" i="5"/>
  <c r="AE87" i="5"/>
  <c r="AH62" i="5"/>
  <c r="B40" i="6"/>
  <c r="AI62" i="5"/>
  <c r="B41" i="6"/>
  <c r="Z112" i="5"/>
  <c r="AG112" i="5"/>
  <c r="AE73" i="5"/>
  <c r="AE89" i="5"/>
  <c r="AE105" i="5"/>
  <c r="AD63" i="5"/>
  <c r="AD67" i="5"/>
  <c r="AD74" i="5"/>
  <c r="AD78" i="5"/>
  <c r="AD82" i="5"/>
  <c r="AD86" i="5"/>
  <c r="AD90" i="5"/>
  <c r="AD94" i="5"/>
  <c r="AD98" i="5"/>
  <c r="AD102" i="5"/>
  <c r="AD106" i="5"/>
  <c r="AD110" i="5"/>
  <c r="AE112" i="5"/>
  <c r="AF112" i="5"/>
  <c r="AD112" i="5"/>
</calcChain>
</file>

<file path=xl/sharedStrings.xml><?xml version="1.0" encoding="utf-8"?>
<sst xmlns="http://schemas.openxmlformats.org/spreadsheetml/2006/main" count="519" uniqueCount="119">
  <si>
    <t>Number of families with children in poverty</t>
  </si>
  <si>
    <t>Number of Families Receiving AFDC/TANF cash assistance</t>
  </si>
  <si>
    <t>Ratio</t>
  </si>
  <si>
    <t>Ratios - 2 yr Averages</t>
  </si>
  <si>
    <t>78-79</t>
  </si>
  <si>
    <t>79-80</t>
  </si>
  <si>
    <t>80-81</t>
  </si>
  <si>
    <t>81-82</t>
  </si>
  <si>
    <t>82-83</t>
  </si>
  <si>
    <t>83-84</t>
  </si>
  <si>
    <t>84-85</t>
  </si>
  <si>
    <t>85-86</t>
  </si>
  <si>
    <t>86-87</t>
  </si>
  <si>
    <t>87-88</t>
  </si>
  <si>
    <t>88-89</t>
  </si>
  <si>
    <t>89-90</t>
  </si>
  <si>
    <t>90-91</t>
  </si>
  <si>
    <t>91-92</t>
  </si>
  <si>
    <t>92-93</t>
  </si>
  <si>
    <t>93-94</t>
  </si>
  <si>
    <t>94-95</t>
  </si>
  <si>
    <t>95-96</t>
  </si>
  <si>
    <t>96-97</t>
  </si>
  <si>
    <t>97-98</t>
  </si>
  <si>
    <t>98-99</t>
  </si>
  <si>
    <t>99-00</t>
  </si>
  <si>
    <t>00-01</t>
  </si>
  <si>
    <t>01-02</t>
  </si>
  <si>
    <t>02-03</t>
  </si>
  <si>
    <t>03-04</t>
  </si>
  <si>
    <t>04-05</t>
  </si>
  <si>
    <t>05-06</t>
  </si>
  <si>
    <t>06-07</t>
  </si>
  <si>
    <t>07-08</t>
  </si>
  <si>
    <t>08-09</t>
  </si>
  <si>
    <t>09-10</t>
  </si>
  <si>
    <t>10-11</t>
  </si>
  <si>
    <t>11-12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</si>
  <si>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</si>
  <si>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</si>
  <si>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</si>
  <si>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</si>
  <si>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</si>
  <si>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</si>
  <si>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</si>
  <si>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</si>
  <si>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</si>
  <si>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</si>
  <si>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</si>
  <si>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</si>
  <si>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</si>
  <si>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</si>
  <si>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</si>
  <si>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</si>
  <si>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</si>
  <si>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</si>
  <si>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</si>
  <si>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</si>
  <si>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</si>
  <si>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</si>
  <si>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</si>
  <si>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</si>
  <si>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</si>
  <si>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</si>
  <si>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</si>
  <si>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</si>
  <si>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</si>
  <si>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</si>
  <si>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</si>
  <si>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</si>
  <si>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</si>
  <si>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</si>
  <si>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</si>
  <si>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</si>
  <si>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</si>
  <si>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</si>
  <si>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</si>
  <si>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</si>
  <si>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</si>
  <si>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</si>
  <si>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</si>
  <si>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</si>
  <si>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</si>
  <si>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</si>
  <si>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</si>
  <si>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</si>
  <si>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</si>
  <si>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</si>
  <si>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US Total</t>
  </si>
  <si>
    <t>CY</t>
  </si>
  <si>
    <t>2yr average:</t>
  </si>
  <si>
    <t>12-13</t>
  </si>
  <si>
    <t>Calendar year</t>
  </si>
  <si>
    <t>77-78</t>
  </si>
  <si>
    <t>76-77</t>
  </si>
  <si>
    <t>CPS Survey YR</t>
  </si>
  <si>
    <t>Year</t>
  </si>
  <si>
    <t>Number of TANF Cases</t>
  </si>
  <si>
    <t>Number of Families with Children in Poverty</t>
  </si>
  <si>
    <t>State 
TANF-to-Poverty Ratio</t>
  </si>
  <si>
    <t xml:space="preserve"> </t>
  </si>
  <si>
    <t>&lt;--- Select State here</t>
  </si>
  <si>
    <t>TANF Caseload</t>
  </si>
  <si>
    <t xml:space="preserve">Families with Children in Poverty </t>
  </si>
  <si>
    <t>TANF Cases to Poverty Ratio</t>
  </si>
  <si>
    <t>Rank (1=highest ratio)</t>
  </si>
  <si>
    <t>2005-06</t>
  </si>
  <si>
    <t>TANF to Poverty Ratios Rankings</t>
  </si>
  <si>
    <t xml:space="preserve">Absolute
Decline in Ratio </t>
  </si>
  <si>
    <t>Rank 
(1=largest decline)</t>
  </si>
  <si>
    <t>Changes in TANF to Poverty Ratios</t>
  </si>
  <si>
    <t>13-14</t>
  </si>
  <si>
    <t>2005-06 &amp; 2013-14</t>
  </si>
  <si>
    <t>2013-14</t>
  </si>
  <si>
    <t>from 2005-06 to 2013-14</t>
  </si>
  <si>
    <t># of TANF Cases (Scroll down for 2-year rolling average)</t>
  </si>
  <si>
    <t># of TANF Cases (2-year rolling average)</t>
  </si>
  <si>
    <t># Families with Children in Poverty (Scroll down for 2-year rolling average)</t>
  </si>
  <si>
    <t>2-Year Averages, # Families with Children in Poverty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</si>
</sst>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%"/>
    <numFmt numFmtId="168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3" fillId="0" borderId="0"/>
  </cellStyleXfs>
  <cellXfs count="9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3" fontId="0" fillId="0" borderId="0" xfId="0" applyNumberFormat="1"/>
    <xf numFmtId="1" fontId="0" fillId="0" borderId="0" xfId="0" applyNumberFormat="1"/>
    <xf numFmtId="165" fontId="0" fillId="0" borderId="0" xfId="0" applyNumberFormat="1"/>
    <xf numFmtId="0" fontId="0" fillId="2" borderId="0" xfId="0" applyFill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166" fontId="0" fillId="0" borderId="0" xfId="0" applyNumberFormat="1"/>
    <xf numFmtId="167" fontId="0" fillId="0" borderId="0" xfId="2" applyNumberFormat="1" applyFont="1"/>
    <xf numFmtId="9" fontId="0" fillId="0" borderId="0" xfId="2" applyFont="1"/>
    <xf numFmtId="0" fontId="4" fillId="0" borderId="0" xfId="3" applyFont="1" applyAlignment="1">
      <alignment horizontal="left" vertical="center" wrapText="1"/>
    </xf>
    <xf numFmtId="165" fontId="4" fillId="0" borderId="0" xfId="3" applyNumberFormat="1" applyFont="1" applyAlignment="1">
      <alignment horizontal="left" vertical="center" wrapText="1"/>
    </xf>
    <xf numFmtId="0" fontId="4" fillId="2" borderId="0" xfId="3" applyFont="1" applyFill="1" applyAlignment="1">
      <alignment horizontal="left" vertical="center" wrapText="1"/>
    </xf>
    <xf numFmtId="3" fontId="2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5" fillId="0" borderId="0" xfId="3" applyFont="1" applyAlignment="1">
      <alignment horizontal="left"/>
    </xf>
    <xf numFmtId="165" fontId="0" fillId="0" borderId="0" xfId="1" applyNumberFormat="1" applyFont="1" applyAlignment="1">
      <alignment horizontal="left"/>
    </xf>
    <xf numFmtId="0" fontId="5" fillId="0" borderId="0" xfId="3" applyFont="1" applyAlignment="1" applyProtection="1">
      <alignment horizontal="left"/>
    </xf>
    <xf numFmtId="3" fontId="2" fillId="0" borderId="0" xfId="0" applyNumberFormat="1" applyFont="1"/>
    <xf numFmtId="0" fontId="0" fillId="0" borderId="0" xfId="0" quotePrefix="1" applyAlignment="1">
      <alignment horizontal="right"/>
    </xf>
    <xf numFmtId="168" fontId="0" fillId="0" borderId="0" xfId="0" applyNumberFormat="1"/>
    <xf numFmtId="0" fontId="2" fillId="0" borderId="0" xfId="0" quotePrefix="1" applyFont="1" applyAlignment="1">
      <alignment horizontal="left" wrapText="1"/>
    </xf>
    <xf numFmtId="3" fontId="0" fillId="0" borderId="0" xfId="2" applyNumberFormat="1" applyFont="1"/>
    <xf numFmtId="0" fontId="5" fillId="0" borderId="0" xfId="3" applyFont="1" applyAlignment="1">
      <alignment vertical="center" wrapText="1"/>
    </xf>
    <xf numFmtId="3" fontId="0" fillId="0" borderId="0" xfId="0" applyNumberFormat="1" applyFont="1" applyAlignment="1"/>
    <xf numFmtId="0" fontId="0" fillId="0" borderId="0" xfId="0" applyFont="1" applyAlignment="1"/>
    <xf numFmtId="0" fontId="5" fillId="0" borderId="0" xfId="3" applyNumberFormat="1" applyFont="1" applyAlignment="1">
      <alignment horizontal="left" vertical="center" wrapText="1"/>
    </xf>
    <xf numFmtId="0" fontId="5" fillId="0" borderId="0" xfId="3" applyNumberFormat="1" applyFont="1" applyAlignment="1">
      <alignment vertical="center" wrapText="1"/>
    </xf>
    <xf numFmtId="0" fontId="0" fillId="0" borderId="4" xfId="0" applyBorder="1" applyAlignment="1">
      <alignment horizontal="right"/>
    </xf>
    <xf numFmtId="3" fontId="0" fillId="4" borderId="4" xfId="0" quotePrefix="1" applyNumberFormat="1" applyFill="1" applyBorder="1" applyAlignment="1">
      <alignment horizontal="center"/>
    </xf>
    <xf numFmtId="3" fontId="0" fillId="5" borderId="4" xfId="0" quotePrefix="1" applyNumberFormat="1" applyFill="1" applyBorder="1" applyAlignment="1">
      <alignment horizontal="center"/>
    </xf>
    <xf numFmtId="1" fontId="0" fillId="6" borderId="4" xfId="0" quotePrefix="1" applyNumberForma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0" fillId="0" borderId="4" xfId="0" quotePrefix="1" applyBorder="1" applyAlignment="1">
      <alignment horizontal="right"/>
    </xf>
    <xf numFmtId="0" fontId="9" fillId="0" borderId="0" xfId="0" applyFont="1" applyAlignment="1">
      <alignment vertical="center"/>
    </xf>
    <xf numFmtId="0" fontId="2" fillId="7" borderId="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ont="1"/>
    <xf numFmtId="3" fontId="0" fillId="0" borderId="0" xfId="0" applyNumberForma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0" fontId="10" fillId="0" borderId="6" xfId="0" applyFont="1" applyFill="1" applyBorder="1"/>
    <xf numFmtId="0" fontId="11" fillId="0" borderId="6" xfId="0" applyFont="1" applyFill="1" applyBorder="1"/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3" fontId="0" fillId="0" borderId="9" xfId="0" applyNumberFormat="1" applyBorder="1" applyAlignment="1">
      <alignment horizontal="center" vertical="center" wrapText="1"/>
    </xf>
    <xf numFmtId="3" fontId="0" fillId="0" borderId="10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0" fillId="0" borderId="12" xfId="0" applyFont="1" applyFill="1" applyBorder="1"/>
    <xf numFmtId="0" fontId="0" fillId="0" borderId="0" xfId="0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6" fontId="0" fillId="0" borderId="4" xfId="0" applyNumberFormat="1" applyBorder="1"/>
    <xf numFmtId="166" fontId="0" fillId="0" borderId="10" xfId="0" applyNumberFormat="1" applyBorder="1"/>
    <xf numFmtId="0" fontId="5" fillId="0" borderId="0" xfId="3" applyNumberFormat="1" applyFont="1" applyFill="1" applyAlignment="1">
      <alignment vertical="center" wrapText="1"/>
    </xf>
    <xf numFmtId="0" fontId="11" fillId="0" borderId="16" xfId="0" applyFont="1" applyFill="1" applyBorder="1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vertic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3" fontId="0" fillId="0" borderId="0" xfId="0" applyNumberFormat="1" applyAlignment="1">
      <alignment vertical="center"/>
    </xf>
    <xf numFmtId="3" fontId="0" fillId="0" borderId="0" xfId="2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0" fillId="0" borderId="0" xfId="0" quotePrefix="1" applyAlignment="1">
      <alignment horizontal="right" vertical="center"/>
    </xf>
    <xf numFmtId="0" fontId="0" fillId="0" borderId="0" xfId="0" applyFill="1" applyAlignment="1">
      <alignment vertical="center"/>
    </xf>
    <xf numFmtId="3" fontId="0" fillId="0" borderId="0" xfId="0" applyNumberFormat="1" applyFill="1" applyAlignment="1">
      <alignment vertical="center"/>
    </xf>
    <xf numFmtId="0" fontId="2" fillId="0" borderId="4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4" xfId="0" applyBorder="1"/>
    <xf numFmtId="3" fontId="0" fillId="0" borderId="4" xfId="0" applyNumberFormat="1" applyBorder="1"/>
    <xf numFmtId="164" fontId="0" fillId="0" borderId="4" xfId="0" applyNumberFormat="1" applyBorder="1"/>
    <xf numFmtId="3" fontId="0" fillId="0" borderId="4" xfId="0" applyNumberFormat="1" applyFont="1" applyBorder="1"/>
    <xf numFmtId="3" fontId="1" fillId="0" borderId="4" xfId="2" applyNumberFormat="1" applyFont="1" applyBorder="1"/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7" fillId="8" borderId="4" xfId="0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/>
    </xf>
    <xf numFmtId="0" fontId="12" fillId="10" borderId="4" xfId="0" applyFont="1" applyFill="1" applyBorder="1" applyAlignment="1">
      <alignment horizontal="center"/>
    </xf>
    <xf numFmtId="0" fontId="7" fillId="0" borderId="0" xfId="0" applyFont="1" applyAlignment="1">
      <alignment horizontal="center"/>
    </xf>
  </cellXfs>
  <cellStyles count="5">
    <cellStyle name="Comma" xfId="1" builtinId="3"/>
    <cellStyle name="Normal" xfId="0" builtinId="0"/>
    <cellStyle name="Normal 2" xfId="4"/>
    <cellStyle name="Normal_Book3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ysClr val="windowText" lastClr="000000"/>
                </a:solidFill>
              </a:rPr>
              <a:t>Number of Families WIth Children Receiving AFDC/TANF Benefits for</a:t>
            </a:r>
            <a:r>
              <a:rPr lang="en-US" sz="1600" b="1" baseline="0">
                <a:solidFill>
                  <a:sysClr val="windowText" lastClr="000000"/>
                </a:solidFill>
              </a:rPr>
              <a:t> Every 100 Such Families in Poverty</a:t>
            </a:r>
            <a:endParaRPr lang="en-US" sz="1600" b="1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'State by State Graph'!$D$23</c:f>
              <c:strCache>
                <c:ptCount val="1"/>
                <c:pt idx="0">
                  <c:v>State _x000d_TANF-to-Poverty Ratio</c:v>
                </c:pt>
              </c:strCache>
            </c:strRef>
          </c:tx>
          <c:spPr>
            <a:ln w="349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'State by State Graph'!$A$24:$A$43</c:f>
              <c:strCache>
                <c:ptCount val="20"/>
                <c:pt idx="0">
                  <c:v>94-95</c:v>
                </c:pt>
                <c:pt idx="1">
                  <c:v>95-96</c:v>
                </c:pt>
                <c:pt idx="2">
                  <c:v>96-97</c:v>
                </c:pt>
                <c:pt idx="3">
                  <c:v>97-98</c:v>
                </c:pt>
                <c:pt idx="4">
                  <c:v>98-99</c:v>
                </c:pt>
                <c:pt idx="5">
                  <c:v>99-00</c:v>
                </c:pt>
                <c:pt idx="6">
                  <c:v>00-01</c:v>
                </c:pt>
                <c:pt idx="7">
                  <c:v>01-02</c:v>
                </c:pt>
                <c:pt idx="8">
                  <c:v>02-03</c:v>
                </c:pt>
                <c:pt idx="9">
                  <c:v>03-04</c:v>
                </c:pt>
                <c:pt idx="10">
                  <c:v>04-05</c:v>
                </c:pt>
                <c:pt idx="11">
                  <c:v>05-06</c:v>
                </c:pt>
                <c:pt idx="12">
                  <c:v>06-07</c:v>
                </c:pt>
                <c:pt idx="13">
                  <c:v>07-08</c:v>
                </c:pt>
                <c:pt idx="14">
                  <c:v>08-09</c:v>
                </c:pt>
                <c:pt idx="15">
                  <c:v>09-10</c:v>
                </c:pt>
                <c:pt idx="16">
                  <c:v>10-11</c:v>
                </c:pt>
                <c:pt idx="17">
                  <c:v>11-12</c:v>
                </c:pt>
                <c:pt idx="18">
                  <c:v>12-13</c:v>
                </c:pt>
                <c:pt idx="19">
                  <c:v>13-14</c:v>
                </c:pt>
              </c:strCache>
            </c:strRef>
          </c:cat>
          <c:val>
            <c:numRef>
              <c:f>'State by State Graph'!$D$24:$D$43</c:f>
              <c:numCache>
                <c:formatCode>0</c:formatCode>
                <c:ptCount val="20"/>
                <c:pt idx="0">
                  <c:v>34.28030509200294</c:v>
                </c:pt>
                <c:pt idx="1">
                  <c:v>32.48448589912694</c:v>
                </c:pt>
                <c:pt idx="2">
                  <c:v>30.37071444184756</c:v>
                </c:pt>
                <c:pt idx="3">
                  <c:v>23.25186634649327</c:v>
                </c:pt>
                <c:pt idx="4">
                  <c:v>18.64169816396826</c:v>
                </c:pt>
                <c:pt idx="5">
                  <c:v>18.01996776255454</c:v>
                </c:pt>
                <c:pt idx="6">
                  <c:v>17.24285589643977</c:v>
                </c:pt>
                <c:pt idx="7">
                  <c:v>15.76683375750906</c:v>
                </c:pt>
                <c:pt idx="8">
                  <c:v>15.47403344342044</c:v>
                </c:pt>
                <c:pt idx="9">
                  <c:v>14.49390424332017</c:v>
                </c:pt>
                <c:pt idx="10">
                  <c:v>15.86213963928111</c:v>
                </c:pt>
                <c:pt idx="11">
                  <c:v>17.11679878514395</c:v>
                </c:pt>
                <c:pt idx="12">
                  <c:v>15.71428571428571</c:v>
                </c:pt>
                <c:pt idx="13">
                  <c:v>14.7516833307613</c:v>
                </c:pt>
                <c:pt idx="14">
                  <c:v>15.41061133197368</c:v>
                </c:pt>
                <c:pt idx="15">
                  <c:v>16.90671820178104</c:v>
                </c:pt>
                <c:pt idx="16">
                  <c:v>17.80735576673417</c:v>
                </c:pt>
                <c:pt idx="17">
                  <c:v>16.50501200317456</c:v>
                </c:pt>
                <c:pt idx="18">
                  <c:v>12.13797498685965</c:v>
                </c:pt>
                <c:pt idx="19">
                  <c:v>11.94062979595675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27886848"/>
        <c:axId val="1861328064"/>
      </c:lineChart>
      <c:catAx>
        <c:axId val="-202788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1328064"/>
        <c:crosses val="autoZero"/>
        <c:auto val="1"/>
        <c:lblAlgn val="ctr"/>
        <c:lblOffset val="100"/>
        <c:tickLblSkip val="1"/>
        <c:noMultiLvlLbl val="0"/>
      </c:catAx>
      <c:valAx>
        <c:axId val="186132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7886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4762</xdr:rowOff>
    </xdr:from>
    <xdr:to>
      <xdr:col>4</xdr:col>
      <xdr:colOff>457200</xdr:colOff>
      <xdr:row>19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:AF73"/>
  <sheetViews>
    <sheetView tabSelected="1" workbookViewId="0">
      <selection activeCell="H3" sqref="H3"/>
    </sheetView>
  </sheetViews>
  <sheetFormatPr baseColWidth="10" defaultColWidth="8.83203125" defaultRowHeight="15" x14ac:dyDescent="0.2"/>
  <cols>
    <col min="2" max="2" width="21.1640625" customWidth="1"/>
    <col min="3" max="3" width="25.33203125" customWidth="1"/>
    <col min="4" max="4" width="23.33203125" customWidth="1"/>
    <col min="5" max="5" width="9.6640625" customWidth="1"/>
  </cols>
  <sheetData>
    <row r="20" spans="1:32" ht="16" thickBot="1" x14ac:dyDescent="0.25"/>
    <row r="21" spans="1:32" ht="25" thickBot="1" x14ac:dyDescent="0.25">
      <c r="B21" s="41" t="s">
        <v>38</v>
      </c>
      <c r="C21" s="40" t="s">
        <v>101</v>
      </c>
    </row>
    <row r="23" spans="1:32" ht="32.25" customHeight="1" x14ac:dyDescent="0.2">
      <c r="A23" s="3" t="s">
        <v>96</v>
      </c>
      <c r="B23" s="36" t="s">
        <v>97</v>
      </c>
      <c r="C23" s="37" t="s">
        <v>98</v>
      </c>
      <c r="D23" s="38" t="s">
        <v>99</v>
      </c>
    </row>
    <row r="24" spans="1:32" x14ac:dyDescent="0.2">
      <c r="A24" s="32" t="s">
        <v>20</v>
      </c>
      <c r="B24" s="33">
        <f>VLOOKUP($B$21,'Yearly TANF Cases'!$A$60:$AJ$112,AB24,0)</f>
        <v>47236.375</v>
      </c>
      <c r="C24" s="34">
        <f>VLOOKUP($B$21,'Yearly State Poverty Numbers'!$A$60:$AM$112,AC24,0)</f>
        <v>137794.5</v>
      </c>
      <c r="D24" s="35">
        <f>VLOOKUP($B$21,'State TANF-Pov Ratios (2yr Avg)'!$A$2:$AJ$54,AD24,0)</f>
        <v>34.280305092002941</v>
      </c>
      <c r="AB24">
        <v>18</v>
      </c>
      <c r="AC24">
        <v>21</v>
      </c>
      <c r="AD24">
        <v>18</v>
      </c>
      <c r="AF24" t="s">
        <v>38</v>
      </c>
    </row>
    <row r="25" spans="1:32" x14ac:dyDescent="0.2">
      <c r="A25" s="32" t="s">
        <v>21</v>
      </c>
      <c r="B25" s="33">
        <f>VLOOKUP($B$21,'Yearly TANF Cases'!$A$60:$AJ$112,AB25,0)</f>
        <v>43098.791666666672</v>
      </c>
      <c r="C25" s="34">
        <f>VLOOKUP($B$21,'Yearly State Poverty Numbers'!$A$60:$AM$112,AC25,0)</f>
        <v>132675</v>
      </c>
      <c r="D25" s="35">
        <f>VLOOKUP($B$21,'State TANF-Pov Ratios (2yr Avg)'!$A$2:$AJ$54,AD25,0)</f>
        <v>32.484485899126945</v>
      </c>
      <c r="AB25">
        <v>19</v>
      </c>
      <c r="AC25">
        <v>22</v>
      </c>
      <c r="AD25">
        <v>19</v>
      </c>
      <c r="AF25" t="s">
        <v>39</v>
      </c>
    </row>
    <row r="26" spans="1:32" x14ac:dyDescent="0.2">
      <c r="A26" s="32" t="s">
        <v>22</v>
      </c>
      <c r="B26" s="33">
        <f>VLOOKUP($B$21,'Yearly TANF Cases'!$A$60:$AJ$112,AB26,0)</f>
        <v>36124.75</v>
      </c>
      <c r="C26" s="34">
        <f>VLOOKUP($B$21,'Yearly State Poverty Numbers'!$A$60:$AM$112,AC26,0)</f>
        <v>118946</v>
      </c>
      <c r="D26" s="35">
        <f>VLOOKUP($B$21,'State TANF-Pov Ratios (2yr Avg)'!$A$2:$AJ$54,AD26,0)</f>
        <v>30.370714441847564</v>
      </c>
      <c r="AB26">
        <v>20</v>
      </c>
      <c r="AC26">
        <v>23</v>
      </c>
      <c r="AD26">
        <v>20</v>
      </c>
      <c r="AF26" t="s">
        <v>40</v>
      </c>
    </row>
    <row r="27" spans="1:32" x14ac:dyDescent="0.2">
      <c r="A27" s="32" t="s">
        <v>23</v>
      </c>
      <c r="B27" s="33">
        <f>VLOOKUP($B$21,'Yearly TANF Cases'!$A$60:$AJ$112,AB27,0)</f>
        <v>26676.75</v>
      </c>
      <c r="C27" s="34">
        <f>VLOOKUP($B$21,'Yearly State Poverty Numbers'!$A$60:$AM$112,AC27,0)</f>
        <v>114729.5</v>
      </c>
      <c r="D27" s="35">
        <f>VLOOKUP($B$21,'State TANF-Pov Ratios (2yr Avg)'!$A$2:$AJ$54,AD27,0)</f>
        <v>23.251866346493273</v>
      </c>
      <c r="AB27">
        <v>21</v>
      </c>
      <c r="AC27">
        <v>24</v>
      </c>
      <c r="AD27">
        <v>21</v>
      </c>
      <c r="AF27" t="s">
        <v>41</v>
      </c>
    </row>
    <row r="28" spans="1:32" x14ac:dyDescent="0.2">
      <c r="A28" s="32" t="s">
        <v>24</v>
      </c>
      <c r="B28" s="33">
        <f>VLOOKUP($B$21,'Yearly TANF Cases'!$A$60:$AJ$112,AB28,0)</f>
        <v>21134</v>
      </c>
      <c r="C28" s="34">
        <f>VLOOKUP($B$21,'Yearly State Poverty Numbers'!$A$60:$AM$112,AC28,0)</f>
        <v>113369.5</v>
      </c>
      <c r="D28" s="35">
        <f>VLOOKUP($B$21,'State TANF-Pov Ratios (2yr Avg)'!$A$2:$AJ$54,AD28,0)</f>
        <v>18.641698163968261</v>
      </c>
      <c r="AB28">
        <v>22</v>
      </c>
      <c r="AC28">
        <v>25</v>
      </c>
      <c r="AD28">
        <v>22</v>
      </c>
      <c r="AF28" t="s">
        <v>42</v>
      </c>
    </row>
    <row r="29" spans="1:32" x14ac:dyDescent="0.2">
      <c r="A29" s="32" t="s">
        <v>25</v>
      </c>
      <c r="B29" s="33">
        <f>VLOOKUP($B$21,'Yearly TANF Cases'!$A$60:$AJ$112,AB29,0)</f>
        <v>19452.375</v>
      </c>
      <c r="C29" s="34">
        <f>VLOOKUP($B$21,'Yearly State Poverty Numbers'!$A$60:$AM$112,AC29,0)</f>
        <v>107949</v>
      </c>
      <c r="D29" s="35">
        <f>VLOOKUP($B$21,'State TANF-Pov Ratios (2yr Avg)'!$A$2:$AJ$54,AD29,0)</f>
        <v>18.01996776255454</v>
      </c>
      <c r="AB29">
        <v>23</v>
      </c>
      <c r="AC29">
        <v>26</v>
      </c>
      <c r="AD29">
        <v>23</v>
      </c>
      <c r="AF29" t="s">
        <v>43</v>
      </c>
    </row>
    <row r="30" spans="1:32" x14ac:dyDescent="0.2">
      <c r="A30" s="32" t="s">
        <v>26</v>
      </c>
      <c r="B30" s="33">
        <f>VLOOKUP($B$21,'Yearly TANF Cases'!$A$60:$AJ$112,AB30,0)</f>
        <v>18774.625</v>
      </c>
      <c r="C30" s="34">
        <f>VLOOKUP($B$21,'Yearly State Poverty Numbers'!$A$60:$AM$112,AC30,0)</f>
        <v>108883.5</v>
      </c>
      <c r="D30" s="35">
        <f>VLOOKUP($B$21,'State TANF-Pov Ratios (2yr Avg)'!$A$2:$AJ$54,AD30,0)</f>
        <v>17.242855896439774</v>
      </c>
      <c r="AB30">
        <v>24</v>
      </c>
      <c r="AC30">
        <v>27</v>
      </c>
      <c r="AD30">
        <v>24</v>
      </c>
      <c r="AF30" t="s">
        <v>44</v>
      </c>
    </row>
    <row r="31" spans="1:32" x14ac:dyDescent="0.2">
      <c r="A31" s="32" t="s">
        <v>27</v>
      </c>
      <c r="B31" s="33">
        <f>VLOOKUP($B$21,'Yearly TANF Cases'!$A$60:$AJ$112,AB31,0)</f>
        <v>18337.458333333336</v>
      </c>
      <c r="C31" s="34">
        <f>VLOOKUP($B$21,'Yearly State Poverty Numbers'!$A$60:$AM$112,AC31,0)</f>
        <v>116304</v>
      </c>
      <c r="D31" s="35">
        <f>VLOOKUP($B$21,'State TANF-Pov Ratios (2yr Avg)'!$A$2:$AJ$54,AD31,0)</f>
        <v>15.766833757509058</v>
      </c>
      <c r="AB31">
        <v>25</v>
      </c>
      <c r="AC31">
        <v>28</v>
      </c>
      <c r="AD31">
        <v>25</v>
      </c>
      <c r="AF31" t="s">
        <v>45</v>
      </c>
    </row>
    <row r="32" spans="1:32" x14ac:dyDescent="0.2">
      <c r="A32" s="32" t="s">
        <v>28</v>
      </c>
      <c r="B32" s="33">
        <f>VLOOKUP($B$21,'Yearly TANF Cases'!$A$60:$AJ$112,AB32,0)</f>
        <v>18788.416666666664</v>
      </c>
      <c r="C32" s="34">
        <f>VLOOKUP($B$21,'Yearly State Poverty Numbers'!$A$60:$AM$112,AC32,0)</f>
        <v>121419</v>
      </c>
      <c r="D32" s="35">
        <f>VLOOKUP($B$21,'State TANF-Pov Ratios (2yr Avg)'!$A$2:$AJ$54,AD32,0)</f>
        <v>15.47403344342044</v>
      </c>
      <c r="AB32">
        <v>26</v>
      </c>
      <c r="AC32">
        <v>29</v>
      </c>
      <c r="AD32">
        <v>26</v>
      </c>
      <c r="AF32" t="s">
        <v>46</v>
      </c>
    </row>
    <row r="33" spans="1:32" x14ac:dyDescent="0.2">
      <c r="A33" s="32" t="s">
        <v>29</v>
      </c>
      <c r="B33" s="33">
        <f>VLOOKUP($B$21,'Yearly TANF Cases'!$A$60:$AJ$112,AB33,0)</f>
        <v>19511.041666666664</v>
      </c>
      <c r="C33" s="34">
        <f>VLOOKUP($B$21,'Yearly State Poverty Numbers'!$A$60:$AM$112,AC33,0)</f>
        <v>134615.5</v>
      </c>
      <c r="D33" s="35">
        <f>VLOOKUP($B$21,'State TANF-Pov Ratios (2yr Avg)'!$A$2:$AJ$54,AD33,0)</f>
        <v>14.493904243320172</v>
      </c>
      <c r="AB33">
        <v>27</v>
      </c>
      <c r="AC33">
        <v>30</v>
      </c>
      <c r="AD33">
        <v>27</v>
      </c>
      <c r="AF33" t="s">
        <v>47</v>
      </c>
    </row>
    <row r="34" spans="1:32" x14ac:dyDescent="0.2">
      <c r="A34" s="32" t="s">
        <v>30</v>
      </c>
      <c r="B34" s="33">
        <f>VLOOKUP($B$21,'Yearly TANF Cases'!$A$60:$AJ$112,AB34,0)</f>
        <v>19928.875</v>
      </c>
      <c r="C34" s="34">
        <f>VLOOKUP($B$21,'Yearly State Poverty Numbers'!$A$60:$AM$112,AC34,0)</f>
        <v>125638</v>
      </c>
      <c r="D34" s="35">
        <f>VLOOKUP($B$21,'State TANF-Pov Ratios (2yr Avg)'!$A$2:$AJ$54,AD34,0)</f>
        <v>15.862139639281109</v>
      </c>
      <c r="AB34">
        <v>28</v>
      </c>
      <c r="AC34">
        <v>31</v>
      </c>
      <c r="AD34">
        <v>28</v>
      </c>
      <c r="AF34" t="s">
        <v>48</v>
      </c>
    </row>
    <row r="35" spans="1:32" x14ac:dyDescent="0.2">
      <c r="A35" s="32" t="s">
        <v>31</v>
      </c>
      <c r="B35" s="33">
        <f>VLOOKUP($B$21,'Yearly TANF Cases'!$A$60:$AJ$112,AB35,0)</f>
        <v>19800.541666666664</v>
      </c>
      <c r="C35" s="34">
        <f>VLOOKUP($B$21,'Yearly State Poverty Numbers'!$A$60:$AM$112,AC35,0)</f>
        <v>115679</v>
      </c>
      <c r="D35" s="35">
        <f>VLOOKUP($B$21,'State TANF-Pov Ratios (2yr Avg)'!$A$2:$AJ$54,AD35,0)</f>
        <v>17.116798785143946</v>
      </c>
      <c r="AB35">
        <v>29</v>
      </c>
      <c r="AC35">
        <v>32</v>
      </c>
      <c r="AD35">
        <v>29</v>
      </c>
      <c r="AF35" t="s">
        <v>49</v>
      </c>
    </row>
    <row r="36" spans="1:32" x14ac:dyDescent="0.2">
      <c r="A36" s="32" t="s">
        <v>32</v>
      </c>
      <c r="B36" s="33">
        <f>VLOOKUP($B$21,'Yearly TANF Cases'!$A$60:$AJ$112,AB36,0)</f>
        <v>18898</v>
      </c>
      <c r="C36" s="34">
        <f>VLOOKUP($B$21,'Yearly State Poverty Numbers'!$A$60:$AM$112,AC36,0)</f>
        <v>120260</v>
      </c>
      <c r="D36" s="35">
        <f>VLOOKUP($B$21,'State TANF-Pov Ratios (2yr Avg)'!$A$2:$AJ$54,AD36,0)</f>
        <v>15.714285714285714</v>
      </c>
      <c r="AB36">
        <v>30</v>
      </c>
      <c r="AC36">
        <v>33</v>
      </c>
      <c r="AD36">
        <v>30</v>
      </c>
      <c r="AF36" t="s">
        <v>50</v>
      </c>
    </row>
    <row r="37" spans="1:32" x14ac:dyDescent="0.2">
      <c r="A37" s="32" t="s">
        <v>33</v>
      </c>
      <c r="B37" s="33">
        <f>VLOOKUP($B$21,'Yearly TANF Cases'!$A$60:$AJ$112,AB37,0)</f>
        <v>18162.125</v>
      </c>
      <c r="C37" s="34">
        <f>VLOOKUP($B$21,'Yearly State Poverty Numbers'!$A$60:$AM$112,AC37,0)</f>
        <v>123119</v>
      </c>
      <c r="D37" s="35">
        <f>VLOOKUP($B$21,'State TANF-Pov Ratios (2yr Avg)'!$A$2:$AJ$54,AD37,0)</f>
        <v>14.751683330761296</v>
      </c>
      <c r="AB37">
        <v>31</v>
      </c>
      <c r="AC37">
        <v>34</v>
      </c>
      <c r="AD37">
        <v>31</v>
      </c>
      <c r="AF37" t="s">
        <v>51</v>
      </c>
    </row>
    <row r="38" spans="1:32" x14ac:dyDescent="0.2">
      <c r="A38" s="32" t="s">
        <v>34</v>
      </c>
      <c r="B38" s="33">
        <f>VLOOKUP($B$21,'Yearly TANF Cases'!$A$60:$AJ$112,AB38,0)</f>
        <v>18625.958333333332</v>
      </c>
      <c r="C38" s="34">
        <f>VLOOKUP($B$21,'Yearly State Poverty Numbers'!$A$60:$AM$112,AC38,0)</f>
        <v>120864.5</v>
      </c>
      <c r="D38" s="35">
        <f>VLOOKUP($B$21,'State TANF-Pov Ratios (2yr Avg)'!$A$2:$AJ$54,AD38,0)</f>
        <v>15.410611331973683</v>
      </c>
      <c r="AB38">
        <v>32</v>
      </c>
      <c r="AC38">
        <v>35</v>
      </c>
      <c r="AD38">
        <v>32</v>
      </c>
      <c r="AF38" t="s">
        <v>52</v>
      </c>
    </row>
    <row r="39" spans="1:32" x14ac:dyDescent="0.2">
      <c r="A39" s="32" t="s">
        <v>35</v>
      </c>
      <c r="B39" s="33">
        <f>VLOOKUP($B$21,'Yearly TANF Cases'!$A$60:$AJ$112,AB39,0)</f>
        <v>20864.75</v>
      </c>
      <c r="C39" s="34">
        <f>VLOOKUP($B$21,'Yearly State Poverty Numbers'!$A$60:$AM$112,AC39,0)</f>
        <v>123411</v>
      </c>
      <c r="D39" s="35">
        <f>VLOOKUP($B$21,'State TANF-Pov Ratios (2yr Avg)'!$A$2:$AJ$54,AD39,0)</f>
        <v>16.90671820178104</v>
      </c>
      <c r="AB39">
        <v>33</v>
      </c>
      <c r="AC39">
        <v>36</v>
      </c>
      <c r="AD39">
        <v>33</v>
      </c>
      <c r="AF39" t="s">
        <v>53</v>
      </c>
    </row>
    <row r="40" spans="1:32" x14ac:dyDescent="0.2">
      <c r="A40" s="39" t="s">
        <v>36</v>
      </c>
      <c r="B40" s="33">
        <f>VLOOKUP($B$21,'Yearly TANF Cases'!$A$60:$AJ$112,AB40,0)</f>
        <v>22861.083333333336</v>
      </c>
      <c r="C40" s="34">
        <f>VLOOKUP($B$21,'Yearly State Poverty Numbers'!$A$60:$AM$112,AC40,0)</f>
        <v>128380</v>
      </c>
      <c r="D40" s="35">
        <f>VLOOKUP($B$21,'State TANF-Pov Ratios (2yr Avg)'!$A$2:$AJ$54,AD40,0)</f>
        <v>17.807355766734176</v>
      </c>
      <c r="AB40">
        <v>34</v>
      </c>
      <c r="AC40">
        <v>37</v>
      </c>
      <c r="AD40">
        <v>34</v>
      </c>
      <c r="AF40" t="s">
        <v>54</v>
      </c>
    </row>
    <row r="41" spans="1:32" x14ac:dyDescent="0.2">
      <c r="A41" s="39" t="s">
        <v>37</v>
      </c>
      <c r="B41" s="33">
        <f>VLOOKUP($B$21,'Yearly TANF Cases'!$A$60:$AJ$112,AB41,0)</f>
        <v>22321.708333333336</v>
      </c>
      <c r="C41" s="34">
        <f>VLOOKUP($B$21,'Yearly State Poverty Numbers'!$A$60:$AM$112,AC41,0)</f>
        <v>135242</v>
      </c>
      <c r="D41" s="35">
        <f>VLOOKUP($B$21,'State TANF-Pov Ratios (2yr Avg)'!$A$2:$AJ$54,AD41,0)</f>
        <v>16.505012003174556</v>
      </c>
      <c r="AB41">
        <v>35</v>
      </c>
      <c r="AC41">
        <v>38</v>
      </c>
      <c r="AD41">
        <v>35</v>
      </c>
      <c r="AF41" t="s">
        <v>55</v>
      </c>
    </row>
    <row r="42" spans="1:32" x14ac:dyDescent="0.2">
      <c r="A42" s="39" t="s">
        <v>91</v>
      </c>
      <c r="B42" s="33">
        <f>VLOOKUP($B$21,'Yearly TANF Cases'!$A$60:$AJ$112,AB42,0)</f>
        <v>20324.583333333336</v>
      </c>
      <c r="C42" s="34">
        <f>VLOOKUP($B$21,'Yearly State Poverty Numbers'!$A$60:$AM$112,AC42,0)</f>
        <v>147275.39000000001</v>
      </c>
      <c r="D42" s="35">
        <f>VLOOKUP($B$21,'State TANF-Pov Ratios (2yr Avg)'!$A$2:$AJ$54,AD42,0)</f>
        <v>12.13797498685965</v>
      </c>
      <c r="AB42">
        <v>36</v>
      </c>
      <c r="AC42">
        <v>39</v>
      </c>
      <c r="AD42">
        <v>36</v>
      </c>
      <c r="AF42" t="s">
        <v>56</v>
      </c>
    </row>
    <row r="43" spans="1:32" x14ac:dyDescent="0.2">
      <c r="A43" s="39" t="s">
        <v>111</v>
      </c>
      <c r="B43" s="33">
        <f>VLOOKUP($B$21,'Yearly TANF Cases'!$A$60:$AK$112,AB43,0)</f>
        <v>17876.25</v>
      </c>
      <c r="C43" s="34">
        <f>VLOOKUP($B$21,'Yearly State Poverty Numbers'!$A$60:$AM$112,AC43,0)</f>
        <v>135242</v>
      </c>
      <c r="D43" s="35">
        <f>VLOOKUP($B$21,'State TANF-Pov Ratios (2yr Avg)'!$A$2:$AK$54,AD43,0)</f>
        <v>11.940629795956754</v>
      </c>
      <c r="AB43">
        <v>37</v>
      </c>
      <c r="AC43">
        <v>38</v>
      </c>
      <c r="AD43">
        <v>37</v>
      </c>
      <c r="AF43" t="s">
        <v>57</v>
      </c>
    </row>
    <row r="44" spans="1:32" x14ac:dyDescent="0.2">
      <c r="AF44" t="s">
        <v>58</v>
      </c>
    </row>
    <row r="45" spans="1:32" x14ac:dyDescent="0.2">
      <c r="AF45" t="s">
        <v>59</v>
      </c>
    </row>
    <row r="46" spans="1:32" x14ac:dyDescent="0.2">
      <c r="AF46" t="s">
        <v>60</v>
      </c>
    </row>
    <row r="47" spans="1:32" x14ac:dyDescent="0.2">
      <c r="AA47" t="s">
        <v>100</v>
      </c>
      <c r="AF47" t="s">
        <v>61</v>
      </c>
    </row>
    <row r="48" spans="1:32" x14ac:dyDescent="0.2">
      <c r="AF48" t="s">
        <v>62</v>
      </c>
    </row>
    <row r="49" spans="32:32" x14ac:dyDescent="0.2">
      <c r="AF49" t="s">
        <v>63</v>
      </c>
    </row>
    <row r="50" spans="32:32" x14ac:dyDescent="0.2">
      <c r="AF50" t="s">
        <v>64</v>
      </c>
    </row>
    <row r="51" spans="32:32" x14ac:dyDescent="0.2">
      <c r="AF51" t="s">
        <v>65</v>
      </c>
    </row>
    <row r="52" spans="32:32" x14ac:dyDescent="0.2">
      <c r="AF52" t="s">
        <v>66</v>
      </c>
    </row>
    <row r="53" spans="32:32" x14ac:dyDescent="0.2">
      <c r="AF53" t="s">
        <v>67</v>
      </c>
    </row>
    <row r="54" spans="32:32" x14ac:dyDescent="0.2">
      <c r="AF54" t="s">
        <v>68</v>
      </c>
    </row>
    <row r="55" spans="32:32" x14ac:dyDescent="0.2">
      <c r="AF55" t="s">
        <v>69</v>
      </c>
    </row>
    <row r="56" spans="32:32" x14ac:dyDescent="0.2">
      <c r="AF56" t="s">
        <v>70</v>
      </c>
    </row>
    <row r="57" spans="32:32" x14ac:dyDescent="0.2">
      <c r="AF57" t="s">
        <v>71</v>
      </c>
    </row>
    <row r="58" spans="32:32" x14ac:dyDescent="0.2">
      <c r="AF58" t="s">
        <v>72</v>
      </c>
    </row>
    <row r="59" spans="32:32" x14ac:dyDescent="0.2">
      <c r="AF59" t="s">
        <v>73</v>
      </c>
    </row>
    <row r="60" spans="32:32" x14ac:dyDescent="0.2">
      <c r="AF60" t="s">
        <v>74</v>
      </c>
    </row>
    <row r="61" spans="32:32" x14ac:dyDescent="0.2">
      <c r="AF61" t="s">
        <v>75</v>
      </c>
    </row>
    <row r="62" spans="32:32" x14ac:dyDescent="0.2">
      <c r="AF62" t="s">
        <v>76</v>
      </c>
    </row>
    <row r="63" spans="32:32" x14ac:dyDescent="0.2">
      <c r="AF63" t="s">
        <v>77</v>
      </c>
    </row>
    <row r="64" spans="32:32" x14ac:dyDescent="0.2">
      <c r="AF64" t="s">
        <v>78</v>
      </c>
    </row>
    <row r="65" spans="32:32" x14ac:dyDescent="0.2">
      <c r="AF65" t="s">
        <v>79</v>
      </c>
    </row>
    <row r="66" spans="32:32" x14ac:dyDescent="0.2">
      <c r="AF66" t="s">
        <v>80</v>
      </c>
    </row>
    <row r="67" spans="32:32" x14ac:dyDescent="0.2">
      <c r="AF67" t="s">
        <v>81</v>
      </c>
    </row>
    <row r="68" spans="32:32" x14ac:dyDescent="0.2">
      <c r="AF68" t="s">
        <v>82</v>
      </c>
    </row>
    <row r="69" spans="32:32" x14ac:dyDescent="0.2">
      <c r="AF69" t="s">
        <v>83</v>
      </c>
    </row>
    <row r="70" spans="32:32" x14ac:dyDescent="0.2">
      <c r="AF70" t="s">
        <v>84</v>
      </c>
    </row>
    <row r="71" spans="32:32" x14ac:dyDescent="0.2">
      <c r="AF71" t="s">
        <v>85</v>
      </c>
    </row>
    <row r="72" spans="32:32" x14ac:dyDescent="0.2">
      <c r="AF72" t="s">
        <v>86</v>
      </c>
    </row>
    <row r="73" spans="32:32" x14ac:dyDescent="0.2">
      <c r="AF73" t="s">
        <v>87</v>
      </c>
    </row>
  </sheetData>
  <dataValidations count="1">
    <dataValidation type="list" allowBlank="1" showInputMessage="1" showErrorMessage="1" sqref="B21">
      <formula1>$AF$24:$AF$74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workbookViewId="0">
      <selection activeCell="E5" sqref="E5"/>
    </sheetView>
  </sheetViews>
  <sheetFormatPr baseColWidth="10" defaultColWidth="8.83203125" defaultRowHeight="15" x14ac:dyDescent="0.2"/>
  <cols>
    <col min="1" max="1" width="15.6640625" customWidth="1"/>
    <col min="2" max="9" width="14.5" style="42" customWidth="1"/>
  </cols>
  <sheetData>
    <row r="1" spans="1:13" ht="19" x14ac:dyDescent="0.2">
      <c r="A1" s="88" t="s">
        <v>107</v>
      </c>
      <c r="B1" s="88"/>
      <c r="C1" s="88"/>
      <c r="D1" s="88"/>
      <c r="E1" s="88"/>
      <c r="F1" s="88"/>
      <c r="G1" s="88"/>
      <c r="H1" s="88"/>
      <c r="I1" s="88"/>
    </row>
    <row r="2" spans="1:13" ht="16" x14ac:dyDescent="0.2">
      <c r="A2" s="89" t="s">
        <v>112</v>
      </c>
      <c r="B2" s="89"/>
      <c r="C2" s="89"/>
      <c r="D2" s="89"/>
      <c r="E2" s="89"/>
      <c r="F2" s="89"/>
      <c r="G2" s="89"/>
      <c r="H2" s="89"/>
      <c r="I2" s="89"/>
    </row>
    <row r="3" spans="1:13" s="43" customFormat="1" x14ac:dyDescent="0.2">
      <c r="A3" s="56"/>
      <c r="B3" s="85" t="s">
        <v>106</v>
      </c>
      <c r="C3" s="86"/>
      <c r="D3" s="86"/>
      <c r="E3" s="87"/>
      <c r="F3" s="85" t="s">
        <v>113</v>
      </c>
      <c r="G3" s="86"/>
      <c r="H3" s="86"/>
      <c r="I3" s="87"/>
    </row>
    <row r="4" spans="1:13" ht="45" x14ac:dyDescent="0.2">
      <c r="A4" s="47"/>
      <c r="B4" s="49" t="s">
        <v>102</v>
      </c>
      <c r="C4" s="45" t="s">
        <v>103</v>
      </c>
      <c r="D4" s="45" t="s">
        <v>104</v>
      </c>
      <c r="E4" s="50" t="s">
        <v>105</v>
      </c>
      <c r="F4" s="49" t="s">
        <v>102</v>
      </c>
      <c r="G4" s="45" t="s">
        <v>103</v>
      </c>
      <c r="H4" s="45" t="s">
        <v>104</v>
      </c>
      <c r="I4" s="50" t="s">
        <v>105</v>
      </c>
    </row>
    <row r="5" spans="1:13" x14ac:dyDescent="0.2">
      <c r="A5" s="48" t="s">
        <v>38</v>
      </c>
      <c r="B5" s="51">
        <v>19800</v>
      </c>
      <c r="C5" s="46">
        <v>115700</v>
      </c>
      <c r="D5" s="60">
        <v>17.116798785143946</v>
      </c>
      <c r="E5" s="52">
        <f>RANK(D5,$D$5:$D$54,0)</f>
        <v>41</v>
      </c>
      <c r="F5" s="51">
        <v>17900</v>
      </c>
      <c r="G5" s="46">
        <v>149700</v>
      </c>
      <c r="H5" s="60">
        <v>11.940629795956754</v>
      </c>
      <c r="I5" s="52">
        <f>RANK(H5,$H$5:$H$54,0)</f>
        <v>37</v>
      </c>
      <c r="K5" s="4"/>
      <c r="M5" s="4"/>
    </row>
    <row r="6" spans="1:13" x14ac:dyDescent="0.2">
      <c r="A6" s="48" t="s">
        <v>39</v>
      </c>
      <c r="B6" s="51">
        <v>3800</v>
      </c>
      <c r="C6" s="46">
        <v>11900</v>
      </c>
      <c r="D6" s="60">
        <v>32.328585275401409</v>
      </c>
      <c r="E6" s="52">
        <f t="shared" ref="E6:E54" si="0">RANK(D6,$D$5:$D$54,0)</f>
        <v>23</v>
      </c>
      <c r="F6" s="51">
        <v>3500</v>
      </c>
      <c r="G6" s="46">
        <v>12000</v>
      </c>
      <c r="H6" s="60">
        <v>29.489805848222083</v>
      </c>
      <c r="I6" s="52">
        <f t="shared" ref="I6:I54" si="1">RANK(H6,$H$5:$H$54,0)</f>
        <v>14</v>
      </c>
      <c r="K6" s="4"/>
      <c r="M6" s="4"/>
    </row>
    <row r="7" spans="1:13" x14ac:dyDescent="0.2">
      <c r="A7" s="48" t="s">
        <v>40</v>
      </c>
      <c r="B7" s="51">
        <v>40500</v>
      </c>
      <c r="C7" s="46">
        <v>149400</v>
      </c>
      <c r="D7" s="60">
        <v>27.080712121820525</v>
      </c>
      <c r="E7" s="52">
        <f t="shared" si="0"/>
        <v>28</v>
      </c>
      <c r="F7" s="51">
        <v>14700</v>
      </c>
      <c r="G7" s="46">
        <v>195400</v>
      </c>
      <c r="H7" s="60">
        <v>7.54874026803581</v>
      </c>
      <c r="I7" s="52">
        <f t="shared" si="1"/>
        <v>42</v>
      </c>
      <c r="K7" s="4"/>
      <c r="M7" s="4"/>
    </row>
    <row r="8" spans="1:13" x14ac:dyDescent="0.2">
      <c r="A8" s="48" t="s">
        <v>41</v>
      </c>
      <c r="B8" s="51">
        <v>8300</v>
      </c>
      <c r="C8" s="46">
        <v>74700</v>
      </c>
      <c r="D8" s="60">
        <v>11.11153883060746</v>
      </c>
      <c r="E8" s="52">
        <f t="shared" si="0"/>
        <v>47</v>
      </c>
      <c r="F8" s="51">
        <v>5400</v>
      </c>
      <c r="G8" s="46">
        <v>82700</v>
      </c>
      <c r="H8" s="60">
        <v>6.5193236677028548</v>
      </c>
      <c r="I8" s="52">
        <f t="shared" si="1"/>
        <v>46</v>
      </c>
      <c r="K8" s="4"/>
      <c r="M8" s="4"/>
    </row>
    <row r="9" spans="1:13" x14ac:dyDescent="0.2">
      <c r="A9" s="48" t="s">
        <v>42</v>
      </c>
      <c r="B9" s="51">
        <v>491500</v>
      </c>
      <c r="C9" s="46">
        <v>740300</v>
      </c>
      <c r="D9" s="60">
        <v>66.385486442519436</v>
      </c>
      <c r="E9" s="52">
        <f t="shared" si="0"/>
        <v>3</v>
      </c>
      <c r="F9" s="51">
        <v>557000</v>
      </c>
      <c r="G9" s="46">
        <v>850700</v>
      </c>
      <c r="H9" s="60">
        <v>65.473362041439131</v>
      </c>
      <c r="I9" s="52">
        <f t="shared" si="1"/>
        <v>2</v>
      </c>
      <c r="K9" s="4"/>
      <c r="M9" s="4"/>
    </row>
    <row r="10" spans="1:13" x14ac:dyDescent="0.2">
      <c r="A10" s="48" t="s">
        <v>43</v>
      </c>
      <c r="B10" s="51">
        <v>14600</v>
      </c>
      <c r="C10" s="46">
        <v>82000</v>
      </c>
      <c r="D10" s="60">
        <v>17.803108829351771</v>
      </c>
      <c r="E10" s="52">
        <f t="shared" si="0"/>
        <v>39</v>
      </c>
      <c r="F10" s="51">
        <v>17500</v>
      </c>
      <c r="G10" s="46">
        <v>87600</v>
      </c>
      <c r="H10" s="60">
        <v>20.002954555375947</v>
      </c>
      <c r="I10" s="52">
        <f t="shared" si="1"/>
        <v>25</v>
      </c>
      <c r="K10" s="4"/>
      <c r="M10" s="4"/>
    </row>
    <row r="11" spans="1:13" x14ac:dyDescent="0.2">
      <c r="A11" s="48" t="s">
        <v>44</v>
      </c>
      <c r="B11" s="51">
        <v>22500</v>
      </c>
      <c r="C11" s="46">
        <v>46600</v>
      </c>
      <c r="D11" s="60">
        <v>48.309782589258567</v>
      </c>
      <c r="E11" s="52">
        <f t="shared" si="0"/>
        <v>11</v>
      </c>
      <c r="F11" s="51">
        <v>16700</v>
      </c>
      <c r="G11" s="46">
        <v>51900</v>
      </c>
      <c r="H11" s="60">
        <v>32.130190955066119</v>
      </c>
      <c r="I11" s="52">
        <f t="shared" si="1"/>
        <v>10</v>
      </c>
      <c r="K11" s="4"/>
      <c r="M11" s="4"/>
    </row>
    <row r="12" spans="1:13" x14ac:dyDescent="0.2">
      <c r="A12" s="48" t="s">
        <v>45</v>
      </c>
      <c r="B12" s="51">
        <v>5700</v>
      </c>
      <c r="C12" s="46">
        <v>12500</v>
      </c>
      <c r="D12" s="60">
        <v>45.421719808315267</v>
      </c>
      <c r="E12" s="52">
        <f t="shared" si="0"/>
        <v>14</v>
      </c>
      <c r="F12" s="51">
        <v>5800</v>
      </c>
      <c r="G12" s="46">
        <v>17600</v>
      </c>
      <c r="H12" s="60">
        <v>32.854943871657859</v>
      </c>
      <c r="I12" s="52">
        <f t="shared" si="1"/>
        <v>9</v>
      </c>
      <c r="K12" s="4"/>
      <c r="M12" s="4"/>
    </row>
    <row r="13" spans="1:13" x14ac:dyDescent="0.2">
      <c r="A13" s="48" t="s">
        <v>46</v>
      </c>
      <c r="B13" s="51">
        <v>55300</v>
      </c>
      <c r="C13" s="46">
        <v>280500</v>
      </c>
      <c r="D13" s="60">
        <v>19.717751686365943</v>
      </c>
      <c r="E13" s="52">
        <f t="shared" si="0"/>
        <v>37</v>
      </c>
      <c r="F13" s="51">
        <v>51400</v>
      </c>
      <c r="G13" s="46">
        <v>439600</v>
      </c>
      <c r="H13" s="60">
        <v>11.685874353057688</v>
      </c>
      <c r="I13" s="52">
        <f t="shared" si="1"/>
        <v>38</v>
      </c>
      <c r="K13" s="4"/>
      <c r="M13" s="4"/>
    </row>
    <row r="14" spans="1:13" x14ac:dyDescent="0.2">
      <c r="A14" s="48" t="s">
        <v>47</v>
      </c>
      <c r="B14" s="51">
        <v>34300</v>
      </c>
      <c r="C14" s="46">
        <v>216300</v>
      </c>
      <c r="D14" s="60">
        <v>15.846070672483725</v>
      </c>
      <c r="E14" s="52">
        <f t="shared" si="0"/>
        <v>42</v>
      </c>
      <c r="F14" s="51">
        <v>16000</v>
      </c>
      <c r="G14" s="46">
        <v>257800</v>
      </c>
      <c r="H14" s="60">
        <v>6.2161436289357344</v>
      </c>
      <c r="I14" s="52">
        <f t="shared" si="1"/>
        <v>47</v>
      </c>
      <c r="K14" s="4"/>
      <c r="M14" s="4"/>
    </row>
    <row r="15" spans="1:13" x14ac:dyDescent="0.2">
      <c r="A15" s="48" t="s">
        <v>48</v>
      </c>
      <c r="B15" s="51">
        <v>9900</v>
      </c>
      <c r="C15" s="46">
        <v>13900</v>
      </c>
      <c r="D15" s="60">
        <v>70.858585858585869</v>
      </c>
      <c r="E15" s="52">
        <f t="shared" si="0"/>
        <v>2</v>
      </c>
      <c r="F15" s="51">
        <v>9300</v>
      </c>
      <c r="G15" s="46">
        <v>18300</v>
      </c>
      <c r="H15" s="60">
        <v>50.511437388347922</v>
      </c>
      <c r="I15" s="52">
        <f t="shared" si="1"/>
        <v>3</v>
      </c>
      <c r="K15" s="4"/>
      <c r="M15" s="4"/>
    </row>
    <row r="16" spans="1:13" x14ac:dyDescent="0.2">
      <c r="A16" s="48" t="s">
        <v>49</v>
      </c>
      <c r="B16" s="51">
        <v>1800</v>
      </c>
      <c r="C16" s="46">
        <v>22700</v>
      </c>
      <c r="D16" s="60">
        <v>8.0397057851967677</v>
      </c>
      <c r="E16" s="52">
        <f t="shared" si="0"/>
        <v>49</v>
      </c>
      <c r="F16" s="51">
        <v>1900</v>
      </c>
      <c r="G16" s="46">
        <v>24100</v>
      </c>
      <c r="H16" s="60">
        <v>7.7548843447236644</v>
      </c>
      <c r="I16" s="52">
        <f t="shared" si="1"/>
        <v>41</v>
      </c>
      <c r="K16" s="4"/>
      <c r="M16" s="4"/>
    </row>
    <row r="17" spans="1:13" x14ac:dyDescent="0.2">
      <c r="A17" s="48" t="s">
        <v>50</v>
      </c>
      <c r="B17" s="51">
        <v>37600</v>
      </c>
      <c r="C17" s="46">
        <v>219500</v>
      </c>
      <c r="D17" s="60">
        <v>17.124862165437925</v>
      </c>
      <c r="E17" s="52">
        <f t="shared" si="0"/>
        <v>40</v>
      </c>
      <c r="F17" s="51">
        <v>45200</v>
      </c>
      <c r="G17" s="46">
        <v>263100</v>
      </c>
      <c r="H17" s="60">
        <v>17.187095266173131</v>
      </c>
      <c r="I17" s="52">
        <f t="shared" si="1"/>
        <v>31</v>
      </c>
      <c r="K17" s="4"/>
      <c r="M17" s="4"/>
    </row>
    <row r="18" spans="1:13" x14ac:dyDescent="0.2">
      <c r="A18" s="48" t="s">
        <v>51</v>
      </c>
      <c r="B18" s="51">
        <v>44800</v>
      </c>
      <c r="C18" s="46">
        <v>128300</v>
      </c>
      <c r="D18" s="60">
        <v>34.893366853104148</v>
      </c>
      <c r="E18" s="52">
        <f t="shared" si="0"/>
        <v>20</v>
      </c>
      <c r="F18" s="51">
        <v>11200</v>
      </c>
      <c r="G18" s="46">
        <v>148100</v>
      </c>
      <c r="H18" s="60">
        <v>7.5416816479233857</v>
      </c>
      <c r="I18" s="52">
        <f t="shared" si="1"/>
        <v>44</v>
      </c>
      <c r="K18" s="4"/>
      <c r="M18" s="4"/>
    </row>
    <row r="19" spans="1:13" x14ac:dyDescent="0.2">
      <c r="A19" s="48" t="s">
        <v>52</v>
      </c>
      <c r="B19" s="51">
        <v>20700</v>
      </c>
      <c r="C19" s="46">
        <v>51700</v>
      </c>
      <c r="D19" s="60">
        <v>40.135058861473951</v>
      </c>
      <c r="E19" s="52">
        <f t="shared" si="0"/>
        <v>17</v>
      </c>
      <c r="F19" s="51">
        <v>13200</v>
      </c>
      <c r="G19" s="46">
        <v>49700</v>
      </c>
      <c r="H19" s="60">
        <v>26.638335650075039</v>
      </c>
      <c r="I19" s="52">
        <f t="shared" si="1"/>
        <v>17</v>
      </c>
      <c r="K19" s="4"/>
      <c r="M19" s="4"/>
    </row>
    <row r="20" spans="1:13" x14ac:dyDescent="0.2">
      <c r="A20" s="48" t="s">
        <v>53</v>
      </c>
      <c r="B20" s="51">
        <v>17100</v>
      </c>
      <c r="C20" s="46">
        <v>53000</v>
      </c>
      <c r="D20" s="60">
        <v>32.328377299668766</v>
      </c>
      <c r="E20" s="52">
        <f t="shared" si="0"/>
        <v>24</v>
      </c>
      <c r="F20" s="51">
        <v>6900</v>
      </c>
      <c r="G20" s="46">
        <v>53500</v>
      </c>
      <c r="H20" s="60">
        <v>12.883668422143813</v>
      </c>
      <c r="I20" s="52">
        <f t="shared" si="1"/>
        <v>34</v>
      </c>
      <c r="K20" s="4"/>
      <c r="M20" s="4"/>
    </row>
    <row r="21" spans="1:13" x14ac:dyDescent="0.2">
      <c r="A21" s="48" t="s">
        <v>54</v>
      </c>
      <c r="B21" s="51">
        <v>33400</v>
      </c>
      <c r="C21" s="46">
        <v>116500</v>
      </c>
      <c r="D21" s="60">
        <v>28.636304477167933</v>
      </c>
      <c r="E21" s="52">
        <f t="shared" si="0"/>
        <v>27</v>
      </c>
      <c r="F21" s="51">
        <v>29000</v>
      </c>
      <c r="G21" s="46">
        <v>150800</v>
      </c>
      <c r="H21" s="60">
        <v>19.250368481598564</v>
      </c>
      <c r="I21" s="52">
        <f t="shared" si="1"/>
        <v>26</v>
      </c>
      <c r="K21" s="4"/>
      <c r="M21" s="4"/>
    </row>
    <row r="22" spans="1:13" x14ac:dyDescent="0.2">
      <c r="A22" s="48" t="s">
        <v>55</v>
      </c>
      <c r="B22" s="51">
        <v>13400</v>
      </c>
      <c r="C22" s="46">
        <v>130500</v>
      </c>
      <c r="D22" s="60">
        <v>10.24778657105573</v>
      </c>
      <c r="E22" s="52">
        <f t="shared" si="0"/>
        <v>48</v>
      </c>
      <c r="F22" s="51">
        <v>6500</v>
      </c>
      <c r="G22" s="46">
        <v>155300</v>
      </c>
      <c r="H22" s="60">
        <v>4.162887016025655</v>
      </c>
      <c r="I22" s="52">
        <f t="shared" si="1"/>
        <v>50</v>
      </c>
      <c r="K22" s="4"/>
      <c r="M22" s="4"/>
    </row>
    <row r="23" spans="1:13" x14ac:dyDescent="0.2">
      <c r="A23" s="48" t="s">
        <v>56</v>
      </c>
      <c r="B23" s="51">
        <v>11700</v>
      </c>
      <c r="C23" s="46">
        <v>22700</v>
      </c>
      <c r="D23" s="60">
        <v>51.504550688287019</v>
      </c>
      <c r="E23" s="52">
        <f t="shared" si="0"/>
        <v>8</v>
      </c>
      <c r="F23" s="51">
        <v>7900</v>
      </c>
      <c r="G23" s="46">
        <v>25800</v>
      </c>
      <c r="H23" s="60">
        <v>30.579993284504987</v>
      </c>
      <c r="I23" s="52">
        <f t="shared" si="1"/>
        <v>12</v>
      </c>
      <c r="K23" s="4"/>
      <c r="M23" s="4"/>
    </row>
    <row r="24" spans="1:13" x14ac:dyDescent="0.2">
      <c r="A24" s="48" t="s">
        <v>57</v>
      </c>
      <c r="B24" s="51">
        <v>24600</v>
      </c>
      <c r="C24" s="46">
        <v>75800</v>
      </c>
      <c r="D24" s="60">
        <v>32.486084445588034</v>
      </c>
      <c r="E24" s="52">
        <f t="shared" si="0"/>
        <v>22</v>
      </c>
      <c r="F24" s="51">
        <v>25300</v>
      </c>
      <c r="G24" s="46">
        <v>86600</v>
      </c>
      <c r="H24" s="60">
        <v>29.204894670160243</v>
      </c>
      <c r="I24" s="52">
        <f t="shared" si="1"/>
        <v>15</v>
      </c>
      <c r="K24" s="4"/>
      <c r="M24" s="4"/>
    </row>
    <row r="25" spans="1:13" x14ac:dyDescent="0.2">
      <c r="A25" s="48" t="s">
        <v>58</v>
      </c>
      <c r="B25" s="51">
        <v>47700</v>
      </c>
      <c r="C25" s="46">
        <v>104400</v>
      </c>
      <c r="D25" s="60">
        <v>45.705821803035377</v>
      </c>
      <c r="E25" s="52">
        <f t="shared" si="0"/>
        <v>12</v>
      </c>
      <c r="F25" s="51">
        <v>46600</v>
      </c>
      <c r="G25" s="46">
        <v>120700</v>
      </c>
      <c r="H25" s="60">
        <v>38.617771155456502</v>
      </c>
      <c r="I25" s="52">
        <f t="shared" si="1"/>
        <v>7</v>
      </c>
      <c r="K25" s="4"/>
      <c r="M25" s="4"/>
    </row>
    <row r="26" spans="1:13" x14ac:dyDescent="0.2">
      <c r="A26" s="48" t="s">
        <v>59</v>
      </c>
      <c r="B26" s="51">
        <v>82600</v>
      </c>
      <c r="C26" s="46">
        <v>208900</v>
      </c>
      <c r="D26" s="60">
        <v>39.53189097231698</v>
      </c>
      <c r="E26" s="52">
        <f t="shared" si="0"/>
        <v>18</v>
      </c>
      <c r="F26" s="51">
        <v>39000</v>
      </c>
      <c r="G26" s="46">
        <v>213000</v>
      </c>
      <c r="H26" s="60">
        <v>18.29749592343358</v>
      </c>
      <c r="I26" s="52">
        <f t="shared" si="1"/>
        <v>30</v>
      </c>
      <c r="K26" s="4"/>
      <c r="M26" s="4"/>
    </row>
    <row r="27" spans="1:13" x14ac:dyDescent="0.2">
      <c r="A27" s="48" t="s">
        <v>60</v>
      </c>
      <c r="B27" s="51">
        <v>30900</v>
      </c>
      <c r="C27" s="46">
        <v>60200</v>
      </c>
      <c r="D27" s="60">
        <v>51.305361789293023</v>
      </c>
      <c r="E27" s="52">
        <f t="shared" si="0"/>
        <v>9</v>
      </c>
      <c r="F27" s="51">
        <v>30300</v>
      </c>
      <c r="G27" s="46">
        <v>74600</v>
      </c>
      <c r="H27" s="60">
        <v>40.61501501114823</v>
      </c>
      <c r="I27" s="52">
        <f t="shared" si="1"/>
        <v>5</v>
      </c>
      <c r="K27" s="4"/>
      <c r="M27" s="4"/>
    </row>
    <row r="28" spans="1:13" x14ac:dyDescent="0.2">
      <c r="A28" s="48" t="s">
        <v>61</v>
      </c>
      <c r="B28" s="51">
        <v>14100</v>
      </c>
      <c r="C28" s="46">
        <v>98700</v>
      </c>
      <c r="D28" s="60">
        <v>14.280466549117369</v>
      </c>
      <c r="E28" s="52">
        <f t="shared" si="0"/>
        <v>44</v>
      </c>
      <c r="F28" s="51">
        <v>9000</v>
      </c>
      <c r="G28" s="46">
        <v>92400</v>
      </c>
      <c r="H28" s="60">
        <v>9.7118037683059057</v>
      </c>
      <c r="I28" s="52">
        <f t="shared" si="1"/>
        <v>39</v>
      </c>
      <c r="K28" s="4"/>
      <c r="M28" s="4"/>
    </row>
    <row r="29" spans="1:13" x14ac:dyDescent="0.2">
      <c r="A29" s="48" t="s">
        <v>62</v>
      </c>
      <c r="B29" s="51">
        <v>44900</v>
      </c>
      <c r="C29" s="46">
        <v>119600</v>
      </c>
      <c r="D29" s="60">
        <v>37.534983846104524</v>
      </c>
      <c r="E29" s="52">
        <f t="shared" si="0"/>
        <v>19</v>
      </c>
      <c r="F29" s="51">
        <v>33700</v>
      </c>
      <c r="G29" s="46">
        <v>120100</v>
      </c>
      <c r="H29" s="60">
        <v>28.034372959382875</v>
      </c>
      <c r="I29" s="52">
        <f t="shared" si="1"/>
        <v>16</v>
      </c>
      <c r="K29" s="4"/>
      <c r="M29" s="4"/>
    </row>
    <row r="30" spans="1:13" x14ac:dyDescent="0.2">
      <c r="A30" s="48" t="s">
        <v>63</v>
      </c>
      <c r="B30" s="51">
        <v>4000</v>
      </c>
      <c r="C30" s="46">
        <v>18700</v>
      </c>
      <c r="D30" s="60">
        <v>21.451735043877235</v>
      </c>
      <c r="E30" s="52">
        <f t="shared" si="0"/>
        <v>34</v>
      </c>
      <c r="F30" s="51">
        <v>3100</v>
      </c>
      <c r="G30" s="46">
        <v>18500</v>
      </c>
      <c r="H30" s="60">
        <v>16.698016720329125</v>
      </c>
      <c r="I30" s="52">
        <f t="shared" si="1"/>
        <v>32</v>
      </c>
      <c r="K30" s="4"/>
      <c r="M30" s="4"/>
    </row>
    <row r="31" spans="1:13" x14ac:dyDescent="0.2">
      <c r="A31" s="48" t="s">
        <v>64</v>
      </c>
      <c r="B31" s="51">
        <v>12500</v>
      </c>
      <c r="C31" s="46">
        <v>24300</v>
      </c>
      <c r="D31" s="60">
        <v>51.543311459897559</v>
      </c>
      <c r="E31" s="52">
        <f t="shared" si="0"/>
        <v>7</v>
      </c>
      <c r="F31" s="51">
        <v>6600</v>
      </c>
      <c r="G31" s="46">
        <v>34600</v>
      </c>
      <c r="H31" s="60">
        <v>18.969511311018493</v>
      </c>
      <c r="I31" s="52">
        <f t="shared" si="1"/>
        <v>28</v>
      </c>
      <c r="K31" s="4"/>
      <c r="M31" s="4"/>
    </row>
    <row r="32" spans="1:13" x14ac:dyDescent="0.2">
      <c r="A32" s="48" t="s">
        <v>65</v>
      </c>
      <c r="B32" s="51">
        <v>7400</v>
      </c>
      <c r="C32" s="46">
        <v>37600</v>
      </c>
      <c r="D32" s="60">
        <v>19.610571162295301</v>
      </c>
      <c r="E32" s="52">
        <f t="shared" si="0"/>
        <v>38</v>
      </c>
      <c r="F32" s="51">
        <v>12300</v>
      </c>
      <c r="G32" s="46">
        <v>74900</v>
      </c>
      <c r="H32" s="60">
        <v>16.385109728196177</v>
      </c>
      <c r="I32" s="52">
        <f t="shared" si="1"/>
        <v>33</v>
      </c>
      <c r="K32" s="4"/>
      <c r="M32" s="4"/>
    </row>
    <row r="33" spans="1:13" x14ac:dyDescent="0.2">
      <c r="A33" s="48" t="s">
        <v>66</v>
      </c>
      <c r="B33" s="51">
        <v>6200</v>
      </c>
      <c r="C33" s="46">
        <v>10000</v>
      </c>
      <c r="D33" s="60">
        <v>62.201158636348453</v>
      </c>
      <c r="E33" s="52">
        <f t="shared" si="0"/>
        <v>6</v>
      </c>
      <c r="F33" s="51">
        <v>3600</v>
      </c>
      <c r="G33" s="46">
        <v>15000</v>
      </c>
      <c r="H33" s="60">
        <v>24.29991506167039</v>
      </c>
      <c r="I33" s="52">
        <f t="shared" si="1"/>
        <v>22</v>
      </c>
      <c r="K33" s="4"/>
      <c r="M33" s="4"/>
    </row>
    <row r="34" spans="1:13" x14ac:dyDescent="0.2">
      <c r="A34" s="48" t="s">
        <v>67</v>
      </c>
      <c r="B34" s="51">
        <v>43300</v>
      </c>
      <c r="C34" s="46">
        <v>103600</v>
      </c>
      <c r="D34" s="60">
        <v>41.765492019993438</v>
      </c>
      <c r="E34" s="52">
        <f t="shared" si="0"/>
        <v>15</v>
      </c>
      <c r="F34" s="51">
        <v>35300</v>
      </c>
      <c r="G34" s="46">
        <v>148700</v>
      </c>
      <c r="H34" s="60">
        <v>23.759308563971899</v>
      </c>
      <c r="I34" s="52">
        <f t="shared" si="1"/>
        <v>23</v>
      </c>
      <c r="K34" s="4"/>
      <c r="M34" s="4"/>
    </row>
    <row r="35" spans="1:13" x14ac:dyDescent="0.2">
      <c r="A35" s="48" t="s">
        <v>68</v>
      </c>
      <c r="B35" s="51">
        <v>16600</v>
      </c>
      <c r="C35" s="46">
        <v>52000</v>
      </c>
      <c r="D35" s="60">
        <v>31.99162382485305</v>
      </c>
      <c r="E35" s="52">
        <f t="shared" si="0"/>
        <v>25</v>
      </c>
      <c r="F35" s="51">
        <v>14500</v>
      </c>
      <c r="G35" s="46">
        <v>65100</v>
      </c>
      <c r="H35" s="60">
        <v>22.237945232963675</v>
      </c>
      <c r="I35" s="52">
        <f t="shared" si="1"/>
        <v>24</v>
      </c>
      <c r="K35" s="4"/>
      <c r="M35" s="4"/>
    </row>
    <row r="36" spans="1:13" x14ac:dyDescent="0.2">
      <c r="A36" s="48" t="s">
        <v>69</v>
      </c>
      <c r="B36" s="51">
        <v>179900</v>
      </c>
      <c r="C36" s="46">
        <v>443700</v>
      </c>
      <c r="D36" s="60">
        <v>40.536359829257258</v>
      </c>
      <c r="E36" s="52">
        <f t="shared" si="0"/>
        <v>16</v>
      </c>
      <c r="F36" s="51">
        <v>157100</v>
      </c>
      <c r="G36" s="46">
        <v>395900</v>
      </c>
      <c r="H36" s="60">
        <v>39.674696710575361</v>
      </c>
      <c r="I36" s="52"/>
      <c r="K36" s="4"/>
      <c r="M36" s="4"/>
    </row>
    <row r="37" spans="1:13" x14ac:dyDescent="0.2">
      <c r="A37" s="48" t="s">
        <v>70</v>
      </c>
      <c r="B37" s="51">
        <v>31100</v>
      </c>
      <c r="C37" s="46">
        <v>217500</v>
      </c>
      <c r="D37" s="60">
        <v>14.286187762321095</v>
      </c>
      <c r="E37" s="52">
        <f t="shared" si="0"/>
        <v>43</v>
      </c>
      <c r="F37" s="51">
        <v>19700</v>
      </c>
      <c r="G37" s="46">
        <v>261400</v>
      </c>
      <c r="H37" s="60">
        <v>7.5421154527270096</v>
      </c>
      <c r="I37" s="52">
        <f t="shared" si="1"/>
        <v>43</v>
      </c>
      <c r="K37" s="4"/>
      <c r="M37" s="4"/>
    </row>
    <row r="38" spans="1:13" x14ac:dyDescent="0.2">
      <c r="A38" s="48" t="s">
        <v>71</v>
      </c>
      <c r="B38" s="51">
        <v>2800</v>
      </c>
      <c r="C38" s="46">
        <v>11900</v>
      </c>
      <c r="D38" s="60">
        <v>23.031564705554164</v>
      </c>
      <c r="E38" s="52">
        <f t="shared" si="0"/>
        <v>31</v>
      </c>
      <c r="F38" s="51">
        <v>1300</v>
      </c>
      <c r="G38" s="46">
        <v>9900</v>
      </c>
      <c r="H38" s="60">
        <v>12.750079537677228</v>
      </c>
      <c r="I38" s="52">
        <f t="shared" si="1"/>
        <v>35</v>
      </c>
      <c r="K38" s="4"/>
      <c r="M38" s="4"/>
    </row>
    <row r="39" spans="1:13" x14ac:dyDescent="0.2">
      <c r="A39" s="48" t="s">
        <v>72</v>
      </c>
      <c r="B39" s="51">
        <v>80500</v>
      </c>
      <c r="C39" s="46">
        <v>246500</v>
      </c>
      <c r="D39" s="60">
        <v>32.66471653433625</v>
      </c>
      <c r="E39" s="52">
        <f t="shared" si="0"/>
        <v>21</v>
      </c>
      <c r="F39" s="51">
        <v>64300</v>
      </c>
      <c r="G39" s="46">
        <v>250100</v>
      </c>
      <c r="H39" s="60">
        <v>25.732011354905126</v>
      </c>
      <c r="I39" s="52">
        <f t="shared" si="1"/>
        <v>19</v>
      </c>
      <c r="K39" s="4"/>
      <c r="M39" s="4"/>
    </row>
    <row r="40" spans="1:13" x14ac:dyDescent="0.2">
      <c r="A40" s="48" t="s">
        <v>73</v>
      </c>
      <c r="B40" s="51">
        <v>10700</v>
      </c>
      <c r="C40" s="46">
        <v>91100</v>
      </c>
      <c r="D40" s="60">
        <v>11.794067965660304</v>
      </c>
      <c r="E40" s="52">
        <f t="shared" si="0"/>
        <v>46</v>
      </c>
      <c r="F40" s="51">
        <v>7400</v>
      </c>
      <c r="G40" s="46">
        <v>102000</v>
      </c>
      <c r="H40" s="60">
        <v>7.2955902854625334</v>
      </c>
      <c r="I40" s="52">
        <f t="shared" si="1"/>
        <v>45</v>
      </c>
      <c r="K40" s="4"/>
      <c r="M40" s="4"/>
    </row>
    <row r="41" spans="1:13" x14ac:dyDescent="0.2">
      <c r="A41" s="48" t="s">
        <v>74</v>
      </c>
      <c r="B41" s="51">
        <v>18800</v>
      </c>
      <c r="C41" s="46">
        <v>72800</v>
      </c>
      <c r="D41" s="60">
        <v>25.744117081743045</v>
      </c>
      <c r="E41" s="52">
        <f t="shared" si="0"/>
        <v>30</v>
      </c>
      <c r="F41" s="51">
        <v>34500</v>
      </c>
      <c r="G41" s="46">
        <v>74700</v>
      </c>
      <c r="H41" s="60">
        <v>46.138112876707723</v>
      </c>
      <c r="I41" s="52">
        <f t="shared" si="1"/>
        <v>4</v>
      </c>
      <c r="K41" s="4"/>
      <c r="M41" s="4"/>
    </row>
    <row r="42" spans="1:13" x14ac:dyDescent="0.2">
      <c r="A42" s="48" t="s">
        <v>75</v>
      </c>
      <c r="B42" s="51">
        <v>95900</v>
      </c>
      <c r="C42" s="46">
        <v>210900</v>
      </c>
      <c r="D42" s="60">
        <v>45.455951548481153</v>
      </c>
      <c r="E42" s="52">
        <f t="shared" si="0"/>
        <v>13</v>
      </c>
      <c r="F42" s="51">
        <v>76000</v>
      </c>
      <c r="G42" s="46">
        <v>243600</v>
      </c>
      <c r="H42" s="60">
        <v>31.193833861569626</v>
      </c>
      <c r="I42" s="52">
        <f t="shared" si="1"/>
        <v>11</v>
      </c>
      <c r="K42" s="4"/>
      <c r="M42" s="4"/>
    </row>
    <row r="43" spans="1:13" x14ac:dyDescent="0.2">
      <c r="A43" s="48" t="s">
        <v>76</v>
      </c>
      <c r="B43" s="51">
        <v>12600</v>
      </c>
      <c r="C43" s="46">
        <v>19600</v>
      </c>
      <c r="D43" s="60">
        <v>64.034002499808679</v>
      </c>
      <c r="E43" s="52">
        <f t="shared" si="0"/>
        <v>4</v>
      </c>
      <c r="F43" s="51">
        <v>5700</v>
      </c>
      <c r="G43" s="46">
        <v>19100</v>
      </c>
      <c r="H43" s="60">
        <v>29.842404748373465</v>
      </c>
      <c r="I43" s="52">
        <f t="shared" si="1"/>
        <v>13</v>
      </c>
      <c r="K43" s="4"/>
      <c r="M43" s="4"/>
    </row>
    <row r="44" spans="1:13" x14ac:dyDescent="0.2">
      <c r="A44" s="48" t="s">
        <v>77</v>
      </c>
      <c r="B44" s="51">
        <v>18000</v>
      </c>
      <c r="C44" s="46">
        <v>86200</v>
      </c>
      <c r="D44" s="60">
        <v>20.912939161233947</v>
      </c>
      <c r="E44" s="52">
        <f t="shared" si="0"/>
        <v>35</v>
      </c>
      <c r="F44" s="51">
        <v>13600</v>
      </c>
      <c r="G44" s="46">
        <v>108800</v>
      </c>
      <c r="H44" s="60">
        <v>12.510767457515716</v>
      </c>
      <c r="I44" s="52">
        <f t="shared" si="1"/>
        <v>36</v>
      </c>
      <c r="K44" s="4"/>
      <c r="M44" s="4"/>
    </row>
    <row r="45" spans="1:13" x14ac:dyDescent="0.2">
      <c r="A45" s="48" t="s">
        <v>78</v>
      </c>
      <c r="B45" s="51">
        <v>2800</v>
      </c>
      <c r="C45" s="46">
        <v>13000</v>
      </c>
      <c r="D45" s="60">
        <v>21.607932612419152</v>
      </c>
      <c r="E45" s="52">
        <f t="shared" si="0"/>
        <v>33</v>
      </c>
      <c r="F45" s="51">
        <v>3100</v>
      </c>
      <c r="G45" s="46">
        <v>16200</v>
      </c>
      <c r="H45" s="60">
        <v>19.003703077923852</v>
      </c>
      <c r="I45" s="52">
        <f t="shared" si="1"/>
        <v>27</v>
      </c>
      <c r="K45" s="4"/>
      <c r="M45" s="4"/>
    </row>
    <row r="46" spans="1:13" x14ac:dyDescent="0.2">
      <c r="A46" s="48" t="s">
        <v>79</v>
      </c>
      <c r="B46" s="51">
        <v>69700</v>
      </c>
      <c r="C46" s="46">
        <v>137400</v>
      </c>
      <c r="D46" s="60">
        <v>50.731388464244986</v>
      </c>
      <c r="E46" s="52">
        <f t="shared" si="0"/>
        <v>10</v>
      </c>
      <c r="F46" s="51">
        <v>48400</v>
      </c>
      <c r="G46" s="46">
        <v>194300</v>
      </c>
      <c r="H46" s="60">
        <v>24.892541168353457</v>
      </c>
      <c r="I46" s="52">
        <f t="shared" si="1"/>
        <v>21</v>
      </c>
      <c r="K46" s="4"/>
      <c r="M46" s="4"/>
    </row>
    <row r="47" spans="1:13" x14ac:dyDescent="0.2">
      <c r="A47" s="48" t="s">
        <v>80</v>
      </c>
      <c r="B47" s="51">
        <v>76500</v>
      </c>
      <c r="C47" s="46">
        <v>625900</v>
      </c>
      <c r="D47" s="60">
        <v>12.214943639806036</v>
      </c>
      <c r="E47" s="52">
        <f t="shared" si="0"/>
        <v>45</v>
      </c>
      <c r="F47" s="51">
        <v>34300</v>
      </c>
      <c r="G47" s="46">
        <v>707100</v>
      </c>
      <c r="H47" s="60">
        <v>4.8556161192767666</v>
      </c>
      <c r="I47" s="52">
        <f t="shared" si="1"/>
        <v>49</v>
      </c>
      <c r="K47" s="4"/>
      <c r="M47" s="4"/>
    </row>
    <row r="48" spans="1:13" x14ac:dyDescent="0.2">
      <c r="A48" s="48" t="s">
        <v>81</v>
      </c>
      <c r="B48" s="51">
        <v>7800</v>
      </c>
      <c r="C48" s="46">
        <v>37800</v>
      </c>
      <c r="D48" s="60">
        <v>20.749158805967518</v>
      </c>
      <c r="E48" s="52">
        <f t="shared" si="0"/>
        <v>36</v>
      </c>
      <c r="F48" s="51">
        <v>4400</v>
      </c>
      <c r="G48" s="46">
        <v>49300</v>
      </c>
      <c r="H48" s="60">
        <v>8.9213733579930761</v>
      </c>
      <c r="I48" s="52">
        <f t="shared" si="1"/>
        <v>40</v>
      </c>
      <c r="K48" s="4"/>
      <c r="M48" s="4"/>
    </row>
    <row r="49" spans="1:13" x14ac:dyDescent="0.2">
      <c r="A49" s="48" t="s">
        <v>82</v>
      </c>
      <c r="B49" s="51">
        <v>4800</v>
      </c>
      <c r="C49" s="46">
        <v>6100</v>
      </c>
      <c r="D49" s="60">
        <v>78.70657315282989</v>
      </c>
      <c r="E49" s="52">
        <f t="shared" si="0"/>
        <v>1</v>
      </c>
      <c r="F49" s="51">
        <v>6000</v>
      </c>
      <c r="G49" s="46">
        <v>7700</v>
      </c>
      <c r="H49" s="60">
        <v>78.389799834082851</v>
      </c>
      <c r="I49" s="52">
        <f t="shared" si="1"/>
        <v>1</v>
      </c>
      <c r="K49" s="4"/>
      <c r="M49" s="4"/>
    </row>
    <row r="50" spans="1:13" x14ac:dyDescent="0.2">
      <c r="A50" s="48" t="s">
        <v>83</v>
      </c>
      <c r="B50" s="51">
        <v>35100</v>
      </c>
      <c r="C50" s="46">
        <v>111700</v>
      </c>
      <c r="D50" s="60">
        <v>31.42942293719106</v>
      </c>
      <c r="E50" s="52">
        <f t="shared" si="0"/>
        <v>26</v>
      </c>
      <c r="F50" s="51">
        <v>29600</v>
      </c>
      <c r="G50" s="46">
        <v>115300</v>
      </c>
      <c r="H50" s="60">
        <v>25.627572540632187</v>
      </c>
      <c r="I50" s="52">
        <f t="shared" si="1"/>
        <v>20</v>
      </c>
      <c r="K50" s="4"/>
      <c r="M50" s="4"/>
    </row>
    <row r="51" spans="1:13" x14ac:dyDescent="0.2">
      <c r="A51" s="48" t="s">
        <v>84</v>
      </c>
      <c r="B51" s="51">
        <v>56600</v>
      </c>
      <c r="C51" s="46">
        <v>90000</v>
      </c>
      <c r="D51" s="60">
        <v>62.905139877825768</v>
      </c>
      <c r="E51" s="52">
        <f t="shared" si="0"/>
        <v>5</v>
      </c>
      <c r="F51" s="51">
        <v>42400</v>
      </c>
      <c r="G51" s="46">
        <v>127400</v>
      </c>
      <c r="H51" s="60">
        <v>33.273448483647009</v>
      </c>
      <c r="I51" s="52">
        <f t="shared" si="1"/>
        <v>8</v>
      </c>
      <c r="K51" s="4"/>
      <c r="M51" s="4"/>
    </row>
    <row r="52" spans="1:13" x14ac:dyDescent="0.2">
      <c r="A52" s="48" t="s">
        <v>85</v>
      </c>
      <c r="B52" s="51">
        <v>11800</v>
      </c>
      <c r="C52" s="46">
        <v>43500</v>
      </c>
      <c r="D52" s="60">
        <v>27.018223932311109</v>
      </c>
      <c r="E52" s="52">
        <f t="shared" si="0"/>
        <v>29</v>
      </c>
      <c r="F52" s="51">
        <v>9500</v>
      </c>
      <c r="G52" s="46">
        <v>51400</v>
      </c>
      <c r="H52" s="60">
        <v>18.492889793213422</v>
      </c>
      <c r="I52" s="52">
        <f t="shared" si="1"/>
        <v>29</v>
      </c>
      <c r="K52" s="4"/>
      <c r="M52" s="4"/>
    </row>
    <row r="53" spans="1:13" x14ac:dyDescent="0.2">
      <c r="A53" s="48" t="s">
        <v>86</v>
      </c>
      <c r="B53" s="51">
        <v>19000</v>
      </c>
      <c r="C53" s="46">
        <v>82800</v>
      </c>
      <c r="D53" s="60">
        <v>22.917773137306973</v>
      </c>
      <c r="E53" s="52">
        <f t="shared" si="0"/>
        <v>32</v>
      </c>
      <c r="F53" s="51">
        <v>26200</v>
      </c>
      <c r="G53" s="46">
        <v>99400</v>
      </c>
      <c r="H53" s="60">
        <v>26.375340624139103</v>
      </c>
      <c r="I53" s="52">
        <f t="shared" si="1"/>
        <v>18</v>
      </c>
      <c r="K53" s="4"/>
      <c r="M53" s="4"/>
    </row>
    <row r="54" spans="1:13" ht="16" thickBot="1" x14ac:dyDescent="0.25">
      <c r="A54" s="63" t="s">
        <v>87</v>
      </c>
      <c r="B54" s="53">
        <v>300</v>
      </c>
      <c r="C54" s="54">
        <v>9000</v>
      </c>
      <c r="D54" s="61">
        <v>3.4246258578907445</v>
      </c>
      <c r="E54" s="55">
        <f t="shared" si="0"/>
        <v>50</v>
      </c>
      <c r="F54" s="53">
        <v>400</v>
      </c>
      <c r="G54" s="54">
        <v>8000</v>
      </c>
      <c r="H54" s="61">
        <v>4.9487995951509225</v>
      </c>
      <c r="I54" s="55">
        <f t="shared" si="1"/>
        <v>48</v>
      </c>
      <c r="K54" s="4"/>
      <c r="M54" s="4"/>
    </row>
    <row r="55" spans="1:13" x14ac:dyDescent="0.2">
      <c r="G55" s="44"/>
    </row>
  </sheetData>
  <mergeCells count="4">
    <mergeCell ref="B3:E3"/>
    <mergeCell ref="F3:I3"/>
    <mergeCell ref="A1:I1"/>
    <mergeCell ref="A2:I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workbookViewId="0">
      <selection activeCell="M13" sqref="M13"/>
    </sheetView>
  </sheetViews>
  <sheetFormatPr baseColWidth="10" defaultColWidth="8.83203125" defaultRowHeight="15" x14ac:dyDescent="0.2"/>
  <cols>
    <col min="1" max="1" width="16.5" customWidth="1"/>
    <col min="2" max="2" width="14" style="57" customWidth="1"/>
    <col min="3" max="3" width="14.1640625" style="57" customWidth="1"/>
  </cols>
  <sheetData>
    <row r="1" spans="1:3" ht="19" x14ac:dyDescent="0.2">
      <c r="A1" s="90" t="s">
        <v>110</v>
      </c>
      <c r="B1" s="90"/>
      <c r="C1" s="90"/>
    </row>
    <row r="2" spans="1:3" ht="16" x14ac:dyDescent="0.2">
      <c r="A2" s="91" t="s">
        <v>114</v>
      </c>
      <c r="B2" s="91"/>
      <c r="C2" s="91"/>
    </row>
    <row r="3" spans="1:3" ht="45" x14ac:dyDescent="0.2">
      <c r="A3" s="47"/>
      <c r="B3" s="45" t="s">
        <v>108</v>
      </c>
      <c r="C3" s="45" t="s">
        <v>109</v>
      </c>
    </row>
    <row r="4" spans="1:3" x14ac:dyDescent="0.2">
      <c r="A4" s="48" t="s">
        <v>38</v>
      </c>
      <c r="B4" s="58">
        <f>'Ratio Rankings'!H5-'Ratio Rankings'!D5</f>
        <v>-5.1761689891871914</v>
      </c>
      <c r="C4" s="59">
        <f>RANK(B4,B$4:B$53,1)</f>
        <v>33</v>
      </c>
    </row>
    <row r="5" spans="1:3" x14ac:dyDescent="0.2">
      <c r="A5" s="48" t="s">
        <v>39</v>
      </c>
      <c r="B5" s="58">
        <f>'Ratio Rankings'!H6-'Ratio Rankings'!D6</f>
        <v>-2.8387794271793254</v>
      </c>
      <c r="C5" s="59">
        <f t="shared" ref="C5:C53" si="0">RANK(B5,B$4:B$53,1)</f>
        <v>40</v>
      </c>
    </row>
    <row r="6" spans="1:3" x14ac:dyDescent="0.2">
      <c r="A6" s="48" t="s">
        <v>40</v>
      </c>
      <c r="B6" s="58">
        <f>'Ratio Rankings'!H7-'Ratio Rankings'!D7</f>
        <v>-19.531971853784714</v>
      </c>
      <c r="C6" s="59">
        <f t="shared" si="0"/>
        <v>10</v>
      </c>
    </row>
    <row r="7" spans="1:3" x14ac:dyDescent="0.2">
      <c r="A7" s="48" t="s">
        <v>41</v>
      </c>
      <c r="B7" s="58">
        <f>'Ratio Rankings'!H8-'Ratio Rankings'!D8</f>
        <v>-4.5922151629046049</v>
      </c>
      <c r="C7" s="59">
        <f t="shared" si="0"/>
        <v>35</v>
      </c>
    </row>
    <row r="8" spans="1:3" x14ac:dyDescent="0.2">
      <c r="A8" s="48" t="s">
        <v>42</v>
      </c>
      <c r="B8" s="58">
        <f>'Ratio Rankings'!H9-'Ratio Rankings'!D9</f>
        <v>-0.91212440108030535</v>
      </c>
      <c r="C8" s="59">
        <f t="shared" si="0"/>
        <v>42</v>
      </c>
    </row>
    <row r="9" spans="1:3" x14ac:dyDescent="0.2">
      <c r="A9" s="48" t="s">
        <v>43</v>
      </c>
      <c r="B9" s="58">
        <f>'Ratio Rankings'!H10-'Ratio Rankings'!D10</f>
        <v>2.1998457260241757</v>
      </c>
      <c r="C9" s="59">
        <f t="shared" si="0"/>
        <v>48</v>
      </c>
    </row>
    <row r="10" spans="1:3" x14ac:dyDescent="0.2">
      <c r="A10" s="48" t="s">
        <v>44</v>
      </c>
      <c r="B10" s="58">
        <f>'Ratio Rankings'!H11-'Ratio Rankings'!D11</f>
        <v>-16.179591634192448</v>
      </c>
      <c r="C10" s="59">
        <f t="shared" si="0"/>
        <v>13</v>
      </c>
    </row>
    <row r="11" spans="1:3" x14ac:dyDescent="0.2">
      <c r="A11" s="48" t="s">
        <v>45</v>
      </c>
      <c r="B11" s="58">
        <f>'Ratio Rankings'!H12-'Ratio Rankings'!D12</f>
        <v>-12.566775936657407</v>
      </c>
      <c r="C11" s="59">
        <f t="shared" si="0"/>
        <v>16</v>
      </c>
    </row>
    <row r="12" spans="1:3" x14ac:dyDescent="0.2">
      <c r="A12" s="48" t="s">
        <v>46</v>
      </c>
      <c r="B12" s="58">
        <f>'Ratio Rankings'!H13-'Ratio Rankings'!D13</f>
        <v>-8.0318773333082554</v>
      </c>
      <c r="C12" s="59">
        <f t="shared" si="0"/>
        <v>26</v>
      </c>
    </row>
    <row r="13" spans="1:3" x14ac:dyDescent="0.2">
      <c r="A13" s="48" t="s">
        <v>47</v>
      </c>
      <c r="B13" s="58">
        <f>'Ratio Rankings'!H14-'Ratio Rankings'!D14</f>
        <v>-9.6299270435479905</v>
      </c>
      <c r="C13" s="59">
        <f t="shared" si="0"/>
        <v>21</v>
      </c>
    </row>
    <row r="14" spans="1:3" x14ac:dyDescent="0.2">
      <c r="A14" s="48" t="s">
        <v>48</v>
      </c>
      <c r="B14" s="58">
        <f>'Ratio Rankings'!H15-'Ratio Rankings'!D15</f>
        <v>-20.347148470237947</v>
      </c>
      <c r="C14" s="59">
        <f t="shared" si="0"/>
        <v>9</v>
      </c>
    </row>
    <row r="15" spans="1:3" x14ac:dyDescent="0.2">
      <c r="A15" s="48" t="s">
        <v>49</v>
      </c>
      <c r="B15" s="58">
        <f>'Ratio Rankings'!H16-'Ratio Rankings'!D16</f>
        <v>-0.28482144047310332</v>
      </c>
      <c r="C15" s="59">
        <f t="shared" si="0"/>
        <v>45</v>
      </c>
    </row>
    <row r="16" spans="1:3" x14ac:dyDescent="0.2">
      <c r="A16" s="48" t="s">
        <v>50</v>
      </c>
      <c r="B16" s="58">
        <f>'Ratio Rankings'!H17-'Ratio Rankings'!D17</f>
        <v>6.2233100735205937E-2</v>
      </c>
      <c r="C16" s="59">
        <f t="shared" si="0"/>
        <v>46</v>
      </c>
    </row>
    <row r="17" spans="1:3" x14ac:dyDescent="0.2">
      <c r="A17" s="48" t="s">
        <v>51</v>
      </c>
      <c r="B17" s="58">
        <f>'Ratio Rankings'!H18-'Ratio Rankings'!D18</f>
        <v>-27.351685205180761</v>
      </c>
      <c r="C17" s="59">
        <f t="shared" si="0"/>
        <v>5</v>
      </c>
    </row>
    <row r="18" spans="1:3" x14ac:dyDescent="0.2">
      <c r="A18" s="48" t="s">
        <v>52</v>
      </c>
      <c r="B18" s="58">
        <f>'Ratio Rankings'!H19-'Ratio Rankings'!D19</f>
        <v>-13.496723211398912</v>
      </c>
      <c r="C18" s="59">
        <f t="shared" si="0"/>
        <v>15</v>
      </c>
    </row>
    <row r="19" spans="1:3" x14ac:dyDescent="0.2">
      <c r="A19" s="48" t="s">
        <v>53</v>
      </c>
      <c r="B19" s="58">
        <f>'Ratio Rankings'!H20-'Ratio Rankings'!D20</f>
        <v>-19.444708877524953</v>
      </c>
      <c r="C19" s="59">
        <f t="shared" si="0"/>
        <v>11</v>
      </c>
    </row>
    <row r="20" spans="1:3" x14ac:dyDescent="0.2">
      <c r="A20" s="48" t="s">
        <v>54</v>
      </c>
      <c r="B20" s="58">
        <f>'Ratio Rankings'!H21-'Ratio Rankings'!D21</f>
        <v>-9.3859359955693691</v>
      </c>
      <c r="C20" s="59">
        <f t="shared" si="0"/>
        <v>23</v>
      </c>
    </row>
    <row r="21" spans="1:3" x14ac:dyDescent="0.2">
      <c r="A21" s="48" t="s">
        <v>55</v>
      </c>
      <c r="B21" s="58">
        <f>'Ratio Rankings'!H22-'Ratio Rankings'!D22</f>
        <v>-6.0848995550300753</v>
      </c>
      <c r="C21" s="59">
        <f t="shared" si="0"/>
        <v>31</v>
      </c>
    </row>
    <row r="22" spans="1:3" x14ac:dyDescent="0.2">
      <c r="A22" s="48" t="s">
        <v>56</v>
      </c>
      <c r="B22" s="58">
        <f>'Ratio Rankings'!H23-'Ratio Rankings'!D23</f>
        <v>-20.924557403782032</v>
      </c>
      <c r="C22" s="59">
        <f t="shared" si="0"/>
        <v>8</v>
      </c>
    </row>
    <row r="23" spans="1:3" x14ac:dyDescent="0.2">
      <c r="A23" s="48" t="s">
        <v>57</v>
      </c>
      <c r="B23" s="58">
        <f>'Ratio Rankings'!H24-'Ratio Rankings'!D24</f>
        <v>-3.2811897754277908</v>
      </c>
      <c r="C23" s="59">
        <f t="shared" si="0"/>
        <v>38</v>
      </c>
    </row>
    <row r="24" spans="1:3" x14ac:dyDescent="0.2">
      <c r="A24" s="48" t="s">
        <v>58</v>
      </c>
      <c r="B24" s="58">
        <f>'Ratio Rankings'!H25-'Ratio Rankings'!D25</f>
        <v>-7.0880506475788749</v>
      </c>
      <c r="C24" s="59">
        <f t="shared" si="0"/>
        <v>28</v>
      </c>
    </row>
    <row r="25" spans="1:3" x14ac:dyDescent="0.2">
      <c r="A25" s="48" t="s">
        <v>59</v>
      </c>
      <c r="B25" s="58">
        <f>'Ratio Rankings'!H26-'Ratio Rankings'!D26</f>
        <v>-21.2343950488834</v>
      </c>
      <c r="C25" s="59">
        <f t="shared" si="0"/>
        <v>7</v>
      </c>
    </row>
    <row r="26" spans="1:3" x14ac:dyDescent="0.2">
      <c r="A26" s="48" t="s">
        <v>60</v>
      </c>
      <c r="B26" s="58">
        <f>'Ratio Rankings'!H27-'Ratio Rankings'!D27</f>
        <v>-10.690346778144793</v>
      </c>
      <c r="C26" s="59">
        <f t="shared" si="0"/>
        <v>18</v>
      </c>
    </row>
    <row r="27" spans="1:3" x14ac:dyDescent="0.2">
      <c r="A27" s="48" t="s">
        <v>61</v>
      </c>
      <c r="B27" s="58">
        <f>'Ratio Rankings'!H28-'Ratio Rankings'!D28</f>
        <v>-4.5686627808114633</v>
      </c>
      <c r="C27" s="59">
        <f t="shared" si="0"/>
        <v>36</v>
      </c>
    </row>
    <row r="28" spans="1:3" x14ac:dyDescent="0.2">
      <c r="A28" s="48" t="s">
        <v>62</v>
      </c>
      <c r="B28" s="58">
        <f>'Ratio Rankings'!H29-'Ratio Rankings'!D29</f>
        <v>-9.500610886721649</v>
      </c>
      <c r="C28" s="59">
        <f t="shared" si="0"/>
        <v>22</v>
      </c>
    </row>
    <row r="29" spans="1:3" x14ac:dyDescent="0.2">
      <c r="A29" s="48" t="s">
        <v>63</v>
      </c>
      <c r="B29" s="58">
        <f>'Ratio Rankings'!H30-'Ratio Rankings'!D30</f>
        <v>-4.7537183235481102</v>
      </c>
      <c r="C29" s="59">
        <f t="shared" si="0"/>
        <v>34</v>
      </c>
    </row>
    <row r="30" spans="1:3" x14ac:dyDescent="0.2">
      <c r="A30" s="48" t="s">
        <v>64</v>
      </c>
      <c r="B30" s="58">
        <f>'Ratio Rankings'!H31-'Ratio Rankings'!D31</f>
        <v>-32.573800148879066</v>
      </c>
      <c r="C30" s="59">
        <f t="shared" si="0"/>
        <v>3</v>
      </c>
    </row>
    <row r="31" spans="1:3" x14ac:dyDescent="0.2">
      <c r="A31" s="48" t="s">
        <v>65</v>
      </c>
      <c r="B31" s="58">
        <f>'Ratio Rankings'!H32-'Ratio Rankings'!D32</f>
        <v>-3.2254614340991239</v>
      </c>
      <c r="C31" s="59">
        <f t="shared" si="0"/>
        <v>39</v>
      </c>
    </row>
    <row r="32" spans="1:3" x14ac:dyDescent="0.2">
      <c r="A32" s="48" t="s">
        <v>66</v>
      </c>
      <c r="B32" s="58">
        <f>'Ratio Rankings'!H33-'Ratio Rankings'!D33</f>
        <v>-37.901243574678062</v>
      </c>
      <c r="C32" s="59">
        <f t="shared" si="0"/>
        <v>1</v>
      </c>
    </row>
    <row r="33" spans="1:3" x14ac:dyDescent="0.2">
      <c r="A33" s="48" t="s">
        <v>67</v>
      </c>
      <c r="B33" s="58">
        <f>'Ratio Rankings'!H34-'Ratio Rankings'!D34</f>
        <v>-18.006183456021539</v>
      </c>
      <c r="C33" s="59">
        <f t="shared" si="0"/>
        <v>12</v>
      </c>
    </row>
    <row r="34" spans="1:3" x14ac:dyDescent="0.2">
      <c r="A34" s="48" t="s">
        <v>68</v>
      </c>
      <c r="B34" s="58">
        <f>'Ratio Rankings'!H35-'Ratio Rankings'!D35</f>
        <v>-9.7536785918893756</v>
      </c>
      <c r="C34" s="59">
        <f t="shared" si="0"/>
        <v>20</v>
      </c>
    </row>
    <row r="35" spans="1:3" x14ac:dyDescent="0.2">
      <c r="A35" s="48" t="s">
        <v>69</v>
      </c>
      <c r="B35" s="58">
        <f>'Ratio Rankings'!H36-'Ratio Rankings'!D36</f>
        <v>-0.86166311868189638</v>
      </c>
      <c r="C35" s="59">
        <f t="shared" si="0"/>
        <v>43</v>
      </c>
    </row>
    <row r="36" spans="1:3" x14ac:dyDescent="0.2">
      <c r="A36" s="48" t="s">
        <v>70</v>
      </c>
      <c r="B36" s="58">
        <f>'Ratio Rankings'!H37-'Ratio Rankings'!D37</f>
        <v>-6.7440723095940855</v>
      </c>
      <c r="C36" s="59">
        <f t="shared" si="0"/>
        <v>30</v>
      </c>
    </row>
    <row r="37" spans="1:3" x14ac:dyDescent="0.2">
      <c r="A37" s="48" t="s">
        <v>71</v>
      </c>
      <c r="B37" s="58">
        <f>'Ratio Rankings'!H38-'Ratio Rankings'!D38</f>
        <v>-10.281485167876935</v>
      </c>
      <c r="C37" s="59">
        <f t="shared" si="0"/>
        <v>19</v>
      </c>
    </row>
    <row r="38" spans="1:3" x14ac:dyDescent="0.2">
      <c r="A38" s="48" t="s">
        <v>72</v>
      </c>
      <c r="B38" s="58">
        <f>'Ratio Rankings'!H39-'Ratio Rankings'!D39</f>
        <v>-6.9327051794311245</v>
      </c>
      <c r="C38" s="59">
        <f t="shared" si="0"/>
        <v>29</v>
      </c>
    </row>
    <row r="39" spans="1:3" x14ac:dyDescent="0.2">
      <c r="A39" s="48" t="s">
        <v>73</v>
      </c>
      <c r="B39" s="58">
        <f>'Ratio Rankings'!H40-'Ratio Rankings'!D40</f>
        <v>-4.4984776801977704</v>
      </c>
      <c r="C39" s="59">
        <f t="shared" si="0"/>
        <v>37</v>
      </c>
    </row>
    <row r="40" spans="1:3" x14ac:dyDescent="0.2">
      <c r="A40" s="48" t="s">
        <v>74</v>
      </c>
      <c r="B40" s="58">
        <f>'Ratio Rankings'!H41-'Ratio Rankings'!D41</f>
        <v>20.393995794964678</v>
      </c>
      <c r="C40" s="59">
        <f t="shared" si="0"/>
        <v>50</v>
      </c>
    </row>
    <row r="41" spans="1:3" x14ac:dyDescent="0.2">
      <c r="A41" s="48" t="s">
        <v>75</v>
      </c>
      <c r="B41" s="58">
        <f>'Ratio Rankings'!H42-'Ratio Rankings'!D42</f>
        <v>-14.262117686911527</v>
      </c>
      <c r="C41" s="59">
        <f t="shared" si="0"/>
        <v>14</v>
      </c>
    </row>
    <row r="42" spans="1:3" x14ac:dyDescent="0.2">
      <c r="A42" s="48" t="s">
        <v>76</v>
      </c>
      <c r="B42" s="58">
        <f>'Ratio Rankings'!H43-'Ratio Rankings'!D43</f>
        <v>-34.191597751435211</v>
      </c>
      <c r="C42" s="59">
        <f t="shared" si="0"/>
        <v>2</v>
      </c>
    </row>
    <row r="43" spans="1:3" x14ac:dyDescent="0.2">
      <c r="A43" s="48" t="s">
        <v>77</v>
      </c>
      <c r="B43" s="58">
        <f>'Ratio Rankings'!H44-'Ratio Rankings'!D44</f>
        <v>-8.4021717037182313</v>
      </c>
      <c r="C43" s="59">
        <f t="shared" si="0"/>
        <v>25</v>
      </c>
    </row>
    <row r="44" spans="1:3" x14ac:dyDescent="0.2">
      <c r="A44" s="48" t="s">
        <v>78</v>
      </c>
      <c r="B44" s="58">
        <f>'Ratio Rankings'!H45-'Ratio Rankings'!D45</f>
        <v>-2.6042295344952997</v>
      </c>
      <c r="C44" s="59">
        <f t="shared" si="0"/>
        <v>41</v>
      </c>
    </row>
    <row r="45" spans="1:3" x14ac:dyDescent="0.2">
      <c r="A45" s="48" t="s">
        <v>79</v>
      </c>
      <c r="B45" s="58">
        <f>'Ratio Rankings'!H46-'Ratio Rankings'!D46</f>
        <v>-25.838847295891529</v>
      </c>
      <c r="C45" s="59">
        <f t="shared" si="0"/>
        <v>6</v>
      </c>
    </row>
    <row r="46" spans="1:3" x14ac:dyDescent="0.2">
      <c r="A46" s="48" t="s">
        <v>80</v>
      </c>
      <c r="B46" s="58">
        <f>'Ratio Rankings'!H47-'Ratio Rankings'!D47</f>
        <v>-7.359327520529269</v>
      </c>
      <c r="C46" s="59">
        <f t="shared" si="0"/>
        <v>27</v>
      </c>
    </row>
    <row r="47" spans="1:3" x14ac:dyDescent="0.2">
      <c r="A47" s="48" t="s">
        <v>81</v>
      </c>
      <c r="B47" s="58">
        <f>'Ratio Rankings'!H48-'Ratio Rankings'!D48</f>
        <v>-11.827785447974442</v>
      </c>
      <c r="C47" s="59">
        <f t="shared" si="0"/>
        <v>17</v>
      </c>
    </row>
    <row r="48" spans="1:3" x14ac:dyDescent="0.2">
      <c r="A48" s="48" t="s">
        <v>82</v>
      </c>
      <c r="B48" s="58">
        <f>'Ratio Rankings'!H49-'Ratio Rankings'!D49</f>
        <v>-0.31677331874703896</v>
      </c>
      <c r="C48" s="59">
        <f t="shared" si="0"/>
        <v>44</v>
      </c>
    </row>
    <row r="49" spans="1:3" x14ac:dyDescent="0.2">
      <c r="A49" s="48" t="s">
        <v>83</v>
      </c>
      <c r="B49" s="58">
        <f>'Ratio Rankings'!H50-'Ratio Rankings'!D50</f>
        <v>-5.8018503965588728</v>
      </c>
      <c r="C49" s="59">
        <f t="shared" si="0"/>
        <v>32</v>
      </c>
    </row>
    <row r="50" spans="1:3" x14ac:dyDescent="0.2">
      <c r="A50" s="48" t="s">
        <v>84</v>
      </c>
      <c r="B50" s="58">
        <f>'Ratio Rankings'!H51-'Ratio Rankings'!D51</f>
        <v>-29.631691394178759</v>
      </c>
      <c r="C50" s="59">
        <f t="shared" si="0"/>
        <v>4</v>
      </c>
    </row>
    <row r="51" spans="1:3" x14ac:dyDescent="0.2">
      <c r="A51" s="48" t="s">
        <v>85</v>
      </c>
      <c r="B51" s="58">
        <f>'Ratio Rankings'!H52-'Ratio Rankings'!D52</f>
        <v>-8.5253341390976871</v>
      </c>
      <c r="C51" s="59">
        <f t="shared" si="0"/>
        <v>24</v>
      </c>
    </row>
    <row r="52" spans="1:3" x14ac:dyDescent="0.2">
      <c r="A52" s="48" t="s">
        <v>86</v>
      </c>
      <c r="B52" s="58">
        <f>'Ratio Rankings'!H53-'Ratio Rankings'!D53</f>
        <v>3.4575674868321293</v>
      </c>
      <c r="C52" s="59">
        <f t="shared" si="0"/>
        <v>49</v>
      </c>
    </row>
    <row r="53" spans="1:3" x14ac:dyDescent="0.2">
      <c r="A53" s="48" t="s">
        <v>87</v>
      </c>
      <c r="B53" s="58">
        <f>'Ratio Rankings'!H54-'Ratio Rankings'!D54</f>
        <v>1.524173737260178</v>
      </c>
      <c r="C53" s="59">
        <f t="shared" si="0"/>
        <v>47</v>
      </c>
    </row>
  </sheetData>
  <autoFilter ref="A3:C3">
    <sortState ref="A4:C54">
      <sortCondition ref="A3"/>
    </sortState>
  </autoFilter>
  <mergeCells count="2">
    <mergeCell ref="A1:C1"/>
    <mergeCell ref="A2:C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/>
  </sheetPr>
  <dimension ref="A1:G37"/>
  <sheetViews>
    <sheetView workbookViewId="0">
      <pane ySplit="1" topLeftCell="A2" activePane="bottomLeft" state="frozen"/>
      <selection pane="bottomLeft" activeCell="D1" sqref="D1"/>
    </sheetView>
  </sheetViews>
  <sheetFormatPr baseColWidth="10" defaultColWidth="8.83203125" defaultRowHeight="15" x14ac:dyDescent="0.2"/>
  <cols>
    <col min="2" max="3" width="18.33203125" customWidth="1"/>
  </cols>
  <sheetData>
    <row r="1" spans="1:4" ht="45" x14ac:dyDescent="0.2">
      <c r="A1" s="77"/>
      <c r="B1" s="78" t="s">
        <v>0</v>
      </c>
      <c r="C1" s="78" t="s">
        <v>1</v>
      </c>
      <c r="D1" s="79" t="s">
        <v>2</v>
      </c>
    </row>
    <row r="2" spans="1:4" x14ac:dyDescent="0.2">
      <c r="A2" s="80">
        <v>1979</v>
      </c>
      <c r="B2" s="81">
        <v>4222769</v>
      </c>
      <c r="C2" s="81">
        <v>3465254</v>
      </c>
      <c r="D2" s="82">
        <f>(C2/B2)*100</f>
        <v>82.06117834056279</v>
      </c>
    </row>
    <row r="3" spans="1:4" x14ac:dyDescent="0.2">
      <c r="A3" s="80">
        <v>1980</v>
      </c>
      <c r="B3" s="81">
        <v>5004244</v>
      </c>
      <c r="C3" s="81">
        <v>3665351.083333333</v>
      </c>
      <c r="D3" s="82">
        <f t="shared" ref="D3:D37" si="0">(C3/B3)*100</f>
        <v>73.244851436767135</v>
      </c>
    </row>
    <row r="4" spans="1:4" x14ac:dyDescent="0.2">
      <c r="A4" s="80">
        <v>1981</v>
      </c>
      <c r="B4" s="81">
        <v>5375751</v>
      </c>
      <c r="C4" s="81">
        <v>3783479.3333333326</v>
      </c>
      <c r="D4" s="82">
        <f t="shared" si="0"/>
        <v>70.380479552221303</v>
      </c>
    </row>
    <row r="5" spans="1:4" x14ac:dyDescent="0.2">
      <c r="A5" s="80">
        <v>1982</v>
      </c>
      <c r="B5" s="81">
        <v>5912104</v>
      </c>
      <c r="C5" s="81">
        <v>3483890.5000000005</v>
      </c>
      <c r="D5" s="82">
        <f t="shared" si="0"/>
        <v>58.928099032087403</v>
      </c>
    </row>
    <row r="6" spans="1:4" x14ac:dyDescent="0.2">
      <c r="A6" s="80">
        <v>1983</v>
      </c>
      <c r="B6" s="81">
        <v>6115748</v>
      </c>
      <c r="C6" s="81">
        <v>3628417.7500000005</v>
      </c>
      <c r="D6" s="82">
        <f t="shared" si="0"/>
        <v>59.32909187886748</v>
      </c>
    </row>
    <row r="7" spans="1:4" x14ac:dyDescent="0.2">
      <c r="A7" s="80">
        <v>1984</v>
      </c>
      <c r="B7" s="81">
        <v>5895538</v>
      </c>
      <c r="C7" s="81">
        <v>3656254.75</v>
      </c>
      <c r="D7" s="82">
        <f t="shared" si="0"/>
        <v>62.017321404764083</v>
      </c>
    </row>
    <row r="8" spans="1:4" x14ac:dyDescent="0.2">
      <c r="A8" s="80">
        <v>1985</v>
      </c>
      <c r="B8" s="81">
        <v>5803139</v>
      </c>
      <c r="C8" s="81">
        <v>3644792.583333333</v>
      </c>
      <c r="D8" s="82">
        <f t="shared" si="0"/>
        <v>62.807259714670508</v>
      </c>
    </row>
    <row r="9" spans="1:4" x14ac:dyDescent="0.2">
      <c r="A9" s="80">
        <v>1986</v>
      </c>
      <c r="B9" s="81">
        <v>5793965</v>
      </c>
      <c r="C9" s="81">
        <v>3706304.1666666665</v>
      </c>
      <c r="D9" s="82">
        <f t="shared" si="0"/>
        <v>63.96835615449293</v>
      </c>
    </row>
    <row r="10" spans="1:4" x14ac:dyDescent="0.2">
      <c r="A10" s="80">
        <v>1987</v>
      </c>
      <c r="B10" s="81">
        <v>5720798</v>
      </c>
      <c r="C10" s="81">
        <v>3718936.5</v>
      </c>
      <c r="D10" s="82">
        <f t="shared" si="0"/>
        <v>65.0073031769344</v>
      </c>
    </row>
    <row r="11" spans="1:4" x14ac:dyDescent="0.2">
      <c r="A11" s="80">
        <v>1988</v>
      </c>
      <c r="B11" s="81">
        <v>5621366</v>
      </c>
      <c r="C11" s="81">
        <v>3690861.75</v>
      </c>
      <c r="D11" s="82">
        <f t="shared" si="0"/>
        <v>65.657737816751307</v>
      </c>
    </row>
    <row r="12" spans="1:4" x14ac:dyDescent="0.2">
      <c r="A12" s="80">
        <v>1989</v>
      </c>
      <c r="B12" s="81">
        <v>5576197</v>
      </c>
      <c r="C12" s="81">
        <v>3737851.333333333</v>
      </c>
      <c r="D12" s="82">
        <f t="shared" si="0"/>
        <v>67.032268288464934</v>
      </c>
    </row>
    <row r="13" spans="1:4" x14ac:dyDescent="0.2">
      <c r="A13" s="80">
        <v>1990</v>
      </c>
      <c r="B13" s="81">
        <v>6001065</v>
      </c>
      <c r="C13" s="81">
        <v>3994929.5000000005</v>
      </c>
      <c r="D13" s="82">
        <f t="shared" si="0"/>
        <v>66.570342097611018</v>
      </c>
    </row>
    <row r="14" spans="1:4" x14ac:dyDescent="0.2">
      <c r="A14" s="80">
        <v>1991</v>
      </c>
      <c r="B14" s="81">
        <v>6479558</v>
      </c>
      <c r="C14" s="81">
        <v>4433842.833333333</v>
      </c>
      <c r="D14" s="82">
        <f t="shared" si="0"/>
        <v>68.42816799129406</v>
      </c>
    </row>
    <row r="15" spans="1:4" x14ac:dyDescent="0.2">
      <c r="A15" s="80">
        <v>1992</v>
      </c>
      <c r="B15" s="81">
        <v>6830212</v>
      </c>
      <c r="C15" s="81">
        <v>4765408.5000000009</v>
      </c>
      <c r="D15" s="82">
        <f t="shared" si="0"/>
        <v>69.769554737100421</v>
      </c>
    </row>
    <row r="16" spans="1:4" x14ac:dyDescent="0.2">
      <c r="A16" s="80">
        <v>1993</v>
      </c>
      <c r="B16" s="81">
        <v>7113020</v>
      </c>
      <c r="C16" s="81">
        <v>4948774.333333334</v>
      </c>
      <c r="D16" s="82">
        <f t="shared" si="0"/>
        <v>69.573462936043114</v>
      </c>
    </row>
    <row r="17" spans="1:7" x14ac:dyDescent="0.2">
      <c r="A17" s="80">
        <v>1994</v>
      </c>
      <c r="B17" s="81">
        <v>6719944</v>
      </c>
      <c r="C17" s="81">
        <v>4971525.583333333</v>
      </c>
      <c r="D17" s="82">
        <f t="shared" si="0"/>
        <v>73.981651980036332</v>
      </c>
    </row>
    <row r="18" spans="1:7" x14ac:dyDescent="0.2">
      <c r="A18" s="80">
        <v>1995</v>
      </c>
      <c r="B18" s="81">
        <v>6231237</v>
      </c>
      <c r="C18" s="81">
        <v>4733664.6250000009</v>
      </c>
      <c r="D18" s="82">
        <f>(C18/B18)*100</f>
        <v>75.966692086980487</v>
      </c>
    </row>
    <row r="19" spans="1:7" x14ac:dyDescent="0.2">
      <c r="A19" s="80">
        <v>1996</v>
      </c>
      <c r="B19" s="81">
        <v>6400950</v>
      </c>
      <c r="C19" s="81">
        <v>4380430.416666667</v>
      </c>
      <c r="D19" s="82">
        <f t="shared" si="0"/>
        <v>68.43406707858469</v>
      </c>
    </row>
    <row r="20" spans="1:7" x14ac:dyDescent="0.2">
      <c r="A20" s="80">
        <v>1997</v>
      </c>
      <c r="B20" s="81">
        <v>6139036</v>
      </c>
      <c r="C20" s="81">
        <v>3689967.9999999981</v>
      </c>
      <c r="D20" s="82">
        <f t="shared" si="0"/>
        <v>60.106635634650097</v>
      </c>
    </row>
    <row r="21" spans="1:7" x14ac:dyDescent="0.2">
      <c r="A21" s="80">
        <v>1998</v>
      </c>
      <c r="B21" s="81">
        <v>5863530</v>
      </c>
      <c r="C21" s="81">
        <v>3006858.75</v>
      </c>
      <c r="D21" s="82">
        <f t="shared" si="0"/>
        <v>51.280691835805392</v>
      </c>
    </row>
    <row r="22" spans="1:7" x14ac:dyDescent="0.2">
      <c r="A22" s="80">
        <v>1999</v>
      </c>
      <c r="B22" s="81">
        <v>5423801</v>
      </c>
      <c r="C22" s="81">
        <v>2539155.25</v>
      </c>
      <c r="D22" s="82">
        <f t="shared" si="0"/>
        <v>46.815051842794382</v>
      </c>
      <c r="F22" s="5"/>
      <c r="G22" s="5"/>
    </row>
    <row r="23" spans="1:7" x14ac:dyDescent="0.2">
      <c r="A23" s="80">
        <v>2000</v>
      </c>
      <c r="B23" s="81">
        <v>5084259</v>
      </c>
      <c r="C23" s="81">
        <v>2268849.083333333</v>
      </c>
      <c r="D23" s="82">
        <f t="shared" si="0"/>
        <v>44.624970587323212</v>
      </c>
      <c r="F23" s="4"/>
      <c r="G23" s="4"/>
    </row>
    <row r="24" spans="1:7" x14ac:dyDescent="0.2">
      <c r="A24" s="80">
        <v>2001</v>
      </c>
      <c r="B24" s="81">
        <v>5310009</v>
      </c>
      <c r="C24" s="81">
        <v>2162291.0000000005</v>
      </c>
      <c r="D24" s="82">
        <f t="shared" si="0"/>
        <v>40.721042092395706</v>
      </c>
    </row>
    <row r="25" spans="1:7" x14ac:dyDescent="0.2">
      <c r="A25" s="80">
        <v>2002</v>
      </c>
      <c r="B25" s="81">
        <v>5559553</v>
      </c>
      <c r="C25" s="81">
        <v>2161727.3333333335</v>
      </c>
      <c r="D25" s="82">
        <f t="shared" si="0"/>
        <v>38.883114044120695</v>
      </c>
    </row>
    <row r="26" spans="1:7" x14ac:dyDescent="0.2">
      <c r="A26" s="80">
        <v>2003</v>
      </c>
      <c r="B26" s="81">
        <v>5961941</v>
      </c>
      <c r="C26" s="81">
        <v>2157687.666666667</v>
      </c>
      <c r="D26" s="82">
        <f t="shared" si="0"/>
        <v>36.191026826106913</v>
      </c>
    </row>
    <row r="27" spans="1:7" x14ac:dyDescent="0.2">
      <c r="A27" s="80">
        <v>2004</v>
      </c>
      <c r="B27" s="81">
        <v>6045240</v>
      </c>
      <c r="C27" s="81">
        <v>2132670.4166666674</v>
      </c>
      <c r="D27" s="82">
        <f t="shared" si="0"/>
        <v>35.278507001651995</v>
      </c>
    </row>
    <row r="28" spans="1:7" x14ac:dyDescent="0.2">
      <c r="A28" s="80">
        <v>2005</v>
      </c>
      <c r="B28" s="81">
        <v>5905536</v>
      </c>
      <c r="C28" s="81">
        <v>2042382.1666666665</v>
      </c>
      <c r="D28" s="82">
        <f t="shared" si="0"/>
        <v>34.584196365353911</v>
      </c>
    </row>
    <row r="29" spans="1:7" x14ac:dyDescent="0.2">
      <c r="A29" s="80">
        <v>2006</v>
      </c>
      <c r="B29" s="81">
        <v>6042035</v>
      </c>
      <c r="C29" s="81">
        <v>1902442.0833333335</v>
      </c>
      <c r="D29" s="82">
        <f t="shared" si="0"/>
        <v>31.48677694408148</v>
      </c>
    </row>
    <row r="30" spans="1:7" x14ac:dyDescent="0.2">
      <c r="A30" s="80">
        <v>2007</v>
      </c>
      <c r="B30" s="81">
        <v>6040484</v>
      </c>
      <c r="C30" s="81">
        <v>1766024.9991837046</v>
      </c>
      <c r="D30" s="82">
        <f t="shared" si="0"/>
        <v>29.236481698878841</v>
      </c>
    </row>
    <row r="31" spans="1:7" x14ac:dyDescent="0.2">
      <c r="A31" s="80">
        <v>2008</v>
      </c>
      <c r="B31" s="81">
        <v>6307155</v>
      </c>
      <c r="C31" s="81">
        <v>1744672.5833333335</v>
      </c>
      <c r="D31" s="82">
        <f t="shared" si="0"/>
        <v>27.661799707369383</v>
      </c>
    </row>
    <row r="32" spans="1:7" x14ac:dyDescent="0.2">
      <c r="A32" s="80">
        <v>2009</v>
      </c>
      <c r="B32" s="81">
        <v>6873910</v>
      </c>
      <c r="C32" s="81">
        <v>1883980.5833333337</v>
      </c>
      <c r="D32" s="82">
        <f t="shared" si="0"/>
        <v>27.407699305538387</v>
      </c>
    </row>
    <row r="33" spans="1:4" x14ac:dyDescent="0.2">
      <c r="A33" s="80">
        <v>2010</v>
      </c>
      <c r="B33" s="81">
        <v>7263611</v>
      </c>
      <c r="C33" s="81">
        <v>1979790.3333333328</v>
      </c>
      <c r="D33" s="82">
        <f t="shared" si="0"/>
        <v>27.256282492734435</v>
      </c>
    </row>
    <row r="34" spans="1:4" x14ac:dyDescent="0.2">
      <c r="A34" s="80">
        <v>2011</v>
      </c>
      <c r="B34" s="81">
        <v>7373605</v>
      </c>
      <c r="C34" s="81">
        <v>1963241.3333333335</v>
      </c>
      <c r="D34" s="82">
        <f t="shared" si="0"/>
        <v>26.62525770411262</v>
      </c>
    </row>
    <row r="35" spans="1:4" x14ac:dyDescent="0.2">
      <c r="A35" s="80">
        <v>2012</v>
      </c>
      <c r="B35" s="81">
        <v>7334766</v>
      </c>
      <c r="C35" s="81">
        <v>1847899.6666666667</v>
      </c>
      <c r="D35" s="82">
        <f t="shared" si="0"/>
        <v>25.193709883405507</v>
      </c>
    </row>
    <row r="36" spans="1:4" x14ac:dyDescent="0.2">
      <c r="A36" s="80">
        <v>2013</v>
      </c>
      <c r="B36" s="81">
        <v>6843884.25</v>
      </c>
      <c r="C36" s="83">
        <v>1747819.9166666667</v>
      </c>
      <c r="D36" s="82">
        <f t="shared" si="0"/>
        <v>25.538420183927961</v>
      </c>
    </row>
    <row r="37" spans="1:4" x14ac:dyDescent="0.2">
      <c r="A37" s="80">
        <v>2014</v>
      </c>
      <c r="B37" s="81">
        <v>7068068.96</v>
      </c>
      <c r="C37" s="84">
        <v>1643160.3333333333</v>
      </c>
      <c r="D37" s="82">
        <f t="shared" si="0"/>
        <v>23.247655655772398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34998626667073579"/>
  </sheetPr>
  <dimension ref="A1:BB54"/>
  <sheetViews>
    <sheetView workbookViewId="0">
      <pane xSplit="1" ySplit="2" topLeftCell="J3" activePane="bottomRight" state="frozen"/>
      <selection activeCell="I36" sqref="I36"/>
      <selection pane="topRight" activeCell="I36" sqref="I36"/>
      <selection pane="bottomLeft" activeCell="I36" sqref="I36"/>
      <selection pane="bottomRight" activeCell="J15" sqref="J15"/>
    </sheetView>
  </sheetViews>
  <sheetFormatPr baseColWidth="10" defaultColWidth="8.83203125" defaultRowHeight="15" x14ac:dyDescent="0.2"/>
  <cols>
    <col min="1" max="1" width="21.5" customWidth="1"/>
    <col min="19" max="34" width="9.1640625" customWidth="1"/>
    <col min="36" max="37" width="9.5" customWidth="1"/>
    <col min="43" max="46" width="10.1640625" customWidth="1"/>
  </cols>
  <sheetData>
    <row r="1" spans="1:54" ht="19" x14ac:dyDescent="0.25">
      <c r="P1" s="92" t="s">
        <v>3</v>
      </c>
      <c r="Q1" s="92"/>
      <c r="R1" s="92"/>
      <c r="S1" s="92"/>
      <c r="T1" s="92"/>
      <c r="U1" s="92"/>
      <c r="AZ1" s="1"/>
    </row>
    <row r="2" spans="1:54" x14ac:dyDescent="0.2">
      <c r="A2" s="8"/>
      <c r="B2" s="9" t="s">
        <v>4</v>
      </c>
      <c r="C2" s="9" t="s">
        <v>5</v>
      </c>
      <c r="D2" s="9" t="s">
        <v>6</v>
      </c>
      <c r="E2" s="9" t="s">
        <v>7</v>
      </c>
      <c r="F2" s="9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9" t="s">
        <v>14</v>
      </c>
      <c r="M2" s="9" t="s">
        <v>15</v>
      </c>
      <c r="N2" s="9" t="s">
        <v>16</v>
      </c>
      <c r="O2" s="9" t="s">
        <v>17</v>
      </c>
      <c r="P2" s="9" t="s">
        <v>18</v>
      </c>
      <c r="Q2" s="9" t="s">
        <v>19</v>
      </c>
      <c r="R2" s="9" t="s">
        <v>20</v>
      </c>
      <c r="S2" s="9" t="s">
        <v>21</v>
      </c>
      <c r="T2" s="9" t="s">
        <v>22</v>
      </c>
      <c r="U2" s="9" t="s">
        <v>23</v>
      </c>
      <c r="V2" s="9" t="s">
        <v>24</v>
      </c>
      <c r="W2" s="9" t="s">
        <v>25</v>
      </c>
      <c r="X2" s="9" t="s">
        <v>26</v>
      </c>
      <c r="Y2" s="9" t="s">
        <v>27</v>
      </c>
      <c r="Z2" s="9" t="s">
        <v>28</v>
      </c>
      <c r="AA2" s="9" t="s">
        <v>29</v>
      </c>
      <c r="AB2" s="9" t="s">
        <v>30</v>
      </c>
      <c r="AC2" s="9" t="s">
        <v>31</v>
      </c>
      <c r="AD2" s="9" t="s">
        <v>32</v>
      </c>
      <c r="AE2" s="9" t="s">
        <v>33</v>
      </c>
      <c r="AF2" s="9" t="s">
        <v>34</v>
      </c>
      <c r="AG2" s="9" t="s">
        <v>35</v>
      </c>
      <c r="AH2" s="10" t="s">
        <v>36</v>
      </c>
      <c r="AI2" s="10" t="s">
        <v>37</v>
      </c>
      <c r="AJ2" s="25" t="s">
        <v>91</v>
      </c>
      <c r="AK2" s="25" t="s">
        <v>111</v>
      </c>
      <c r="AP2" s="3"/>
      <c r="AQ2" s="2"/>
      <c r="AR2" s="2"/>
      <c r="AS2" s="2"/>
      <c r="AT2" s="2"/>
    </row>
    <row r="3" spans="1:54" x14ac:dyDescent="0.2">
      <c r="A3" t="s">
        <v>38</v>
      </c>
      <c r="B3" s="11">
        <v>49.345634738440033</v>
      </c>
      <c r="C3" s="11">
        <v>51.83752734467528</v>
      </c>
      <c r="D3" s="11">
        <v>47.256257310391042</v>
      </c>
      <c r="E3" s="11">
        <v>40.75672218448323</v>
      </c>
      <c r="F3" s="11">
        <v>39.666025902760467</v>
      </c>
      <c r="G3" s="11">
        <v>42.597175136849962</v>
      </c>
      <c r="H3" s="11">
        <v>37.889193567749842</v>
      </c>
      <c r="I3" s="11">
        <v>30.141816464036197</v>
      </c>
      <c r="J3" s="11">
        <v>29.376484681653665</v>
      </c>
      <c r="K3" s="11">
        <v>30.570913574825713</v>
      </c>
      <c r="L3" s="11">
        <v>33.78955185813092</v>
      </c>
      <c r="M3" s="11">
        <v>37.190308601876445</v>
      </c>
      <c r="N3" s="11">
        <v>35.10070264025417</v>
      </c>
      <c r="O3" s="11">
        <v>35.434675969146937</v>
      </c>
      <c r="P3" s="11">
        <v>38.218872710694384</v>
      </c>
      <c r="Q3" s="11">
        <v>39.564972370501401</v>
      </c>
      <c r="R3" s="11">
        <v>34.280305092002941</v>
      </c>
      <c r="S3" s="11">
        <v>32.484485899126945</v>
      </c>
      <c r="T3" s="11">
        <v>30.370714441847564</v>
      </c>
      <c r="U3" s="11">
        <v>23.251866346493273</v>
      </c>
      <c r="V3" s="11">
        <v>18.641698163968261</v>
      </c>
      <c r="W3" s="11">
        <v>18.01996776255454</v>
      </c>
      <c r="X3" s="11">
        <v>17.242855896439774</v>
      </c>
      <c r="Y3" s="11">
        <v>15.766833757509058</v>
      </c>
      <c r="Z3" s="11">
        <v>15.47403344342044</v>
      </c>
      <c r="AA3" s="11">
        <v>14.493904243320172</v>
      </c>
      <c r="AB3" s="11">
        <v>15.862139639281109</v>
      </c>
      <c r="AC3" s="11">
        <v>17.116798785143946</v>
      </c>
      <c r="AD3" s="11">
        <v>15.714285714285714</v>
      </c>
      <c r="AE3" s="11">
        <v>14.751683330761296</v>
      </c>
      <c r="AF3" s="11">
        <v>15.410611331973683</v>
      </c>
      <c r="AG3" s="11">
        <v>16.90671820178104</v>
      </c>
      <c r="AH3" s="11">
        <v>17.807355766734176</v>
      </c>
      <c r="AI3" s="11">
        <v>16.505012003174556</v>
      </c>
      <c r="AJ3" s="11">
        <v>12.13797498685965</v>
      </c>
      <c r="AK3" s="11">
        <v>11.940629795956754</v>
      </c>
      <c r="AL3" s="11"/>
      <c r="AM3" s="11"/>
      <c r="AN3" s="11"/>
      <c r="AO3" s="11"/>
      <c r="AP3" s="11"/>
      <c r="AZ3" s="11"/>
      <c r="BA3" s="11"/>
      <c r="BB3" s="11"/>
    </row>
    <row r="4" spans="1:54" x14ac:dyDescent="0.2">
      <c r="A4" t="s">
        <v>39</v>
      </c>
      <c r="B4" s="11">
        <v>74.158325750682437</v>
      </c>
      <c r="C4" s="11">
        <v>73.347879669474921</v>
      </c>
      <c r="D4" s="11">
        <v>93.003693311269402</v>
      </c>
      <c r="E4" s="11">
        <v>77.296570572159041</v>
      </c>
      <c r="F4" s="11">
        <v>50.808323019801982</v>
      </c>
      <c r="G4" s="11">
        <v>57.16121681064179</v>
      </c>
      <c r="H4" s="11">
        <v>83.285221983530263</v>
      </c>
      <c r="I4" s="11">
        <v>80.785993387436122</v>
      </c>
      <c r="J4" s="11">
        <v>72.216970963301989</v>
      </c>
      <c r="K4" s="11">
        <v>76.696112472766885</v>
      </c>
      <c r="L4" s="11">
        <v>77.812445604873787</v>
      </c>
      <c r="M4" s="11">
        <v>71.372508080854956</v>
      </c>
      <c r="N4" s="11">
        <v>84.92273572757189</v>
      </c>
      <c r="O4" s="11">
        <v>105.11558183427702</v>
      </c>
      <c r="P4" s="11">
        <v>115.86424009588075</v>
      </c>
      <c r="Q4" s="11">
        <v>119.28408388415997</v>
      </c>
      <c r="R4" s="11">
        <v>128.09435802659274</v>
      </c>
      <c r="S4" s="11">
        <v>131.69620546869422</v>
      </c>
      <c r="T4" s="11">
        <v>124.01407721767931</v>
      </c>
      <c r="U4" s="11">
        <v>108.2681862023453</v>
      </c>
      <c r="V4" s="11">
        <v>102.31439046746105</v>
      </c>
      <c r="W4" s="11">
        <v>100.4836235074378</v>
      </c>
      <c r="X4" s="11">
        <v>68.248120167411514</v>
      </c>
      <c r="Y4" s="11">
        <v>57.546947785298087</v>
      </c>
      <c r="Z4" s="11">
        <v>62.256820214669048</v>
      </c>
      <c r="AA4" s="11">
        <v>57.735260933585749</v>
      </c>
      <c r="AB4" s="11">
        <v>40.879315834963379</v>
      </c>
      <c r="AC4" s="11">
        <v>32.328585275401409</v>
      </c>
      <c r="AD4" s="11">
        <v>35.155991717561903</v>
      </c>
      <c r="AE4" s="11">
        <v>40.301789505611161</v>
      </c>
      <c r="AF4" s="11">
        <v>30.041744578945647</v>
      </c>
      <c r="AG4" s="11">
        <v>25.356461100938876</v>
      </c>
      <c r="AH4" s="11">
        <v>26.84164823769007</v>
      </c>
      <c r="AI4" s="11">
        <v>28.13605289140515</v>
      </c>
      <c r="AJ4" s="11">
        <v>30.240815682862205</v>
      </c>
      <c r="AK4" s="11">
        <v>29.489805848222083</v>
      </c>
      <c r="AL4" s="11"/>
      <c r="AM4" s="11"/>
      <c r="AN4" s="11"/>
      <c r="AO4" s="11"/>
      <c r="AP4" s="11"/>
      <c r="AV4" s="4"/>
      <c r="AW4" s="4"/>
      <c r="AZ4" s="11"/>
      <c r="BA4" s="11"/>
      <c r="BB4" s="11"/>
    </row>
    <row r="5" spans="1:54" x14ac:dyDescent="0.2">
      <c r="A5" t="s">
        <v>40</v>
      </c>
      <c r="B5" s="11">
        <v>51.210575162043561</v>
      </c>
      <c r="C5" s="11">
        <v>38.247753417951671</v>
      </c>
      <c r="D5" s="11">
        <v>41.586836618900584</v>
      </c>
      <c r="E5" s="11">
        <v>43.65498409863698</v>
      </c>
      <c r="F5" s="11">
        <v>37.099303938209708</v>
      </c>
      <c r="G5" s="11">
        <v>30.855947343106472</v>
      </c>
      <c r="H5" s="11">
        <v>35.192575570009552</v>
      </c>
      <c r="I5" s="11">
        <v>38.405882252137786</v>
      </c>
      <c r="J5" s="11">
        <v>36.842666857323607</v>
      </c>
      <c r="K5" s="11">
        <v>41.948704095267956</v>
      </c>
      <c r="L5" s="11">
        <v>41.225370298852731</v>
      </c>
      <c r="M5" s="11">
        <v>49.155309230659739</v>
      </c>
      <c r="N5" s="11">
        <v>64.390499179463006</v>
      </c>
      <c r="O5" s="11">
        <v>68.821919158600338</v>
      </c>
      <c r="P5" s="11">
        <v>64.412739166139644</v>
      </c>
      <c r="Q5" s="11">
        <v>59.556258881281487</v>
      </c>
      <c r="R5" s="11">
        <v>54.929470059958639</v>
      </c>
      <c r="S5" s="11">
        <v>42.31415321494076</v>
      </c>
      <c r="T5" s="11">
        <v>35.132752798636858</v>
      </c>
      <c r="U5" s="11">
        <v>29.820135099850543</v>
      </c>
      <c r="V5" s="11">
        <v>27.925557742782154</v>
      </c>
      <c r="W5" s="11">
        <v>32.013455081170541</v>
      </c>
      <c r="X5" s="11">
        <v>28.594445944122015</v>
      </c>
      <c r="Y5" s="11">
        <v>28.825922948023354</v>
      </c>
      <c r="Z5" s="11">
        <v>34.208318361928711</v>
      </c>
      <c r="AA5" s="11">
        <v>34.060919146516795</v>
      </c>
      <c r="AB5" s="11">
        <v>28.966538263748792</v>
      </c>
      <c r="AC5" s="11">
        <v>27.080712121820525</v>
      </c>
      <c r="AD5" s="11">
        <v>25.49630706182398</v>
      </c>
      <c r="AE5" s="11">
        <v>21.865348829216323</v>
      </c>
      <c r="AF5" s="11">
        <v>19.85319852226327</v>
      </c>
      <c r="AG5" s="11">
        <v>17.671556941611108</v>
      </c>
      <c r="AH5" s="11">
        <v>13.433659385762409</v>
      </c>
      <c r="AI5" s="11">
        <v>10.076518703157229</v>
      </c>
      <c r="AJ5" s="11">
        <v>9.0507865985716371</v>
      </c>
      <c r="AK5" s="11">
        <v>7.54874026803581</v>
      </c>
      <c r="AL5" s="11"/>
      <c r="AM5" s="11"/>
      <c r="AN5" s="11"/>
      <c r="AO5" s="11"/>
      <c r="AP5" s="11"/>
      <c r="AV5" s="4"/>
      <c r="AW5" s="4"/>
      <c r="AZ5" s="11"/>
      <c r="BA5" s="11"/>
      <c r="BB5" s="11"/>
    </row>
    <row r="6" spans="1:54" x14ac:dyDescent="0.2">
      <c r="A6" t="s">
        <v>41</v>
      </c>
      <c r="B6" s="11">
        <v>39.428497836161092</v>
      </c>
      <c r="C6" s="11">
        <v>37.226376314528537</v>
      </c>
      <c r="D6" s="11">
        <v>35.471005036004698</v>
      </c>
      <c r="E6" s="11">
        <v>31.597226488427999</v>
      </c>
      <c r="F6" s="11">
        <v>31.85183614221619</v>
      </c>
      <c r="G6" s="11">
        <v>27.096396167832502</v>
      </c>
      <c r="H6" s="11">
        <v>24.248448214761964</v>
      </c>
      <c r="I6" s="11">
        <v>26.986630251322275</v>
      </c>
      <c r="J6" s="11">
        <v>25.902650324921922</v>
      </c>
      <c r="K6" s="11">
        <v>25.757483449088181</v>
      </c>
      <c r="L6" s="11">
        <v>29.782432136944365</v>
      </c>
      <c r="M6" s="11">
        <v>35.805875521339303</v>
      </c>
      <c r="N6" s="11">
        <v>38.089013002232555</v>
      </c>
      <c r="O6" s="11">
        <v>35.032426534320642</v>
      </c>
      <c r="P6" s="11">
        <v>34.034902675232523</v>
      </c>
      <c r="Q6" s="11">
        <v>39.507340460679799</v>
      </c>
      <c r="R6" s="11">
        <v>39.685878277498674</v>
      </c>
      <c r="S6" s="11">
        <v>32.760684366618229</v>
      </c>
      <c r="T6" s="11">
        <v>26.310969458525634</v>
      </c>
      <c r="U6" s="11">
        <v>22.986610108977587</v>
      </c>
      <c r="V6" s="11">
        <v>20.18688515789615</v>
      </c>
      <c r="W6" s="11">
        <v>17.279882154882156</v>
      </c>
      <c r="X6" s="11">
        <v>15.030262378918993</v>
      </c>
      <c r="Y6" s="11">
        <v>12.987627405124616</v>
      </c>
      <c r="Z6" s="11">
        <v>12.428258118016759</v>
      </c>
      <c r="AA6" s="11">
        <v>12.721002565816066</v>
      </c>
      <c r="AB6" s="11">
        <v>13.350431135220239</v>
      </c>
      <c r="AC6" s="11">
        <v>11.11153883060746</v>
      </c>
      <c r="AD6" s="11">
        <v>9.8344922052554651</v>
      </c>
      <c r="AE6" s="11">
        <v>9.6705076161510757</v>
      </c>
      <c r="AF6" s="11">
        <v>8.7495456733366748</v>
      </c>
      <c r="AG6" s="11">
        <v>9.7019531790507809</v>
      </c>
      <c r="AH6" s="11">
        <v>9.4523062161904008</v>
      </c>
      <c r="AI6" s="11">
        <v>6.8086123035787471</v>
      </c>
      <c r="AJ6" s="11">
        <v>6.7493709159545254</v>
      </c>
      <c r="AK6" s="11">
        <v>6.5193236677028548</v>
      </c>
      <c r="AL6" s="11"/>
      <c r="AM6" s="11"/>
      <c r="AN6" s="11"/>
      <c r="AO6" s="11"/>
      <c r="AP6" s="11"/>
      <c r="AV6" s="4"/>
      <c r="AW6" s="4"/>
      <c r="AZ6" s="11"/>
      <c r="BA6" s="11"/>
      <c r="BB6" s="11"/>
    </row>
    <row r="7" spans="1:54" x14ac:dyDescent="0.2">
      <c r="A7" t="s">
        <v>42</v>
      </c>
      <c r="B7" s="11">
        <v>121.46723055245113</v>
      </c>
      <c r="C7" s="11">
        <v>113.33517169590141</v>
      </c>
      <c r="D7" s="11">
        <v>101.66625751398833</v>
      </c>
      <c r="E7" s="11">
        <v>87.951294407691435</v>
      </c>
      <c r="F7" s="11">
        <v>82.273526254717638</v>
      </c>
      <c r="G7" s="11">
        <v>87.420424989377537</v>
      </c>
      <c r="H7" s="11">
        <v>90.231712529392993</v>
      </c>
      <c r="I7" s="11">
        <v>90.025253231686307</v>
      </c>
      <c r="J7" s="11">
        <v>92.549558110627402</v>
      </c>
      <c r="K7" s="11">
        <v>90.539820442644682</v>
      </c>
      <c r="L7" s="11">
        <v>89.666926702470079</v>
      </c>
      <c r="M7" s="11">
        <v>89.730116197699601</v>
      </c>
      <c r="N7" s="11">
        <v>83.593830902911805</v>
      </c>
      <c r="O7" s="11">
        <v>84.273728326045074</v>
      </c>
      <c r="P7" s="11">
        <v>86.187120610282733</v>
      </c>
      <c r="Q7" s="11">
        <v>86.233153210119539</v>
      </c>
      <c r="R7" s="11">
        <v>96.792584086021037</v>
      </c>
      <c r="S7" s="11">
        <v>100.70727930751436</v>
      </c>
      <c r="T7" s="11">
        <v>93.042551529525795</v>
      </c>
      <c r="U7" s="11">
        <v>83.20993869391549</v>
      </c>
      <c r="V7" s="11">
        <v>79.355662207281171</v>
      </c>
      <c r="W7" s="11">
        <v>81.481346374129885</v>
      </c>
      <c r="X7" s="11">
        <v>82.042006719348493</v>
      </c>
      <c r="Y7" s="11">
        <v>76.347309477436951</v>
      </c>
      <c r="Z7" s="11">
        <v>67.198682174178117</v>
      </c>
      <c r="AA7" s="11">
        <v>64.972590213947996</v>
      </c>
      <c r="AB7" s="11">
        <v>66.699790434936872</v>
      </c>
      <c r="AC7" s="11">
        <v>66.385486442519436</v>
      </c>
      <c r="AD7" s="11">
        <v>64.644966860324644</v>
      </c>
      <c r="AE7" s="11">
        <v>63.398171651091396</v>
      </c>
      <c r="AF7" s="11">
        <v>64.921748773280953</v>
      </c>
      <c r="AG7" s="11">
        <v>65.545117869321459</v>
      </c>
      <c r="AH7" s="11">
        <v>60.98562020639455</v>
      </c>
      <c r="AI7" s="11">
        <v>60.30889606150722</v>
      </c>
      <c r="AJ7" s="11">
        <v>65.759820084053104</v>
      </c>
      <c r="AK7" s="11">
        <v>65.473362041439131</v>
      </c>
      <c r="AL7" s="11"/>
      <c r="AM7" s="11"/>
      <c r="AN7" s="11"/>
      <c r="AO7" s="11"/>
      <c r="AP7" s="11"/>
      <c r="AV7" s="4"/>
      <c r="AW7" s="4"/>
      <c r="AZ7" s="11"/>
      <c r="BA7" s="11"/>
      <c r="BB7" s="11"/>
    </row>
    <row r="8" spans="1:54" x14ac:dyDescent="0.2">
      <c r="A8" t="s">
        <v>43</v>
      </c>
      <c r="B8" s="11">
        <v>70.149851933995379</v>
      </c>
      <c r="C8" s="11">
        <v>76.000967426918209</v>
      </c>
      <c r="D8" s="11">
        <v>67.25900415456222</v>
      </c>
      <c r="E8" s="11">
        <v>51.947004787972375</v>
      </c>
      <c r="F8" s="11">
        <v>44.47622438484057</v>
      </c>
      <c r="G8" s="11">
        <v>53.549329795810316</v>
      </c>
      <c r="H8" s="11">
        <v>53.66375139677011</v>
      </c>
      <c r="I8" s="11">
        <v>39.470069877112664</v>
      </c>
      <c r="J8" s="11">
        <v>37.588840255884428</v>
      </c>
      <c r="K8" s="11">
        <v>42.065231681742851</v>
      </c>
      <c r="L8" s="11">
        <v>47.507015539949798</v>
      </c>
      <c r="M8" s="11">
        <v>45.587584735287614</v>
      </c>
      <c r="N8" s="11">
        <v>49.231675423763591</v>
      </c>
      <c r="O8" s="11">
        <v>62.189547674333589</v>
      </c>
      <c r="P8" s="11">
        <v>70.518235842460967</v>
      </c>
      <c r="Q8" s="11">
        <v>79.814445007118351</v>
      </c>
      <c r="R8" s="11">
        <v>72.060673512321884</v>
      </c>
      <c r="S8" s="11">
        <v>66.429694756881545</v>
      </c>
      <c r="T8" s="11">
        <v>74.949704058681277</v>
      </c>
      <c r="U8" s="11">
        <v>54.939140774116836</v>
      </c>
      <c r="V8" s="11">
        <v>29.786401457248253</v>
      </c>
      <c r="W8" s="11">
        <v>20.25835862003267</v>
      </c>
      <c r="X8" s="11">
        <v>19.708176683194392</v>
      </c>
      <c r="Y8" s="11">
        <v>20.486114167510234</v>
      </c>
      <c r="Z8" s="11">
        <v>20.347156867282763</v>
      </c>
      <c r="AA8" s="11">
        <v>21.64076788198506</v>
      </c>
      <c r="AB8" s="11">
        <v>20.368173302689886</v>
      </c>
      <c r="AC8" s="11">
        <v>17.803108829351771</v>
      </c>
      <c r="AD8" s="11">
        <v>15.270887310122525</v>
      </c>
      <c r="AE8" s="11">
        <v>12.264260131395648</v>
      </c>
      <c r="AF8" s="11">
        <v>11.328369500732057</v>
      </c>
      <c r="AG8" s="11">
        <v>12.518022823521804</v>
      </c>
      <c r="AH8" s="11">
        <v>14.690608385322864</v>
      </c>
      <c r="AI8" s="11">
        <v>17.398041557464971</v>
      </c>
      <c r="AJ8" s="11">
        <v>20.584321112500412</v>
      </c>
      <c r="AK8" s="11">
        <v>20.002954555375947</v>
      </c>
      <c r="AL8" s="11"/>
      <c r="AM8" s="11"/>
      <c r="AN8" s="11"/>
      <c r="AO8" s="11"/>
      <c r="AP8" s="11"/>
      <c r="AV8" s="4"/>
      <c r="AW8" s="4"/>
      <c r="AZ8" s="11"/>
      <c r="BA8" s="11"/>
      <c r="BB8" s="11"/>
    </row>
    <row r="9" spans="1:54" x14ac:dyDescent="0.2">
      <c r="A9" t="s">
        <v>44</v>
      </c>
      <c r="B9" s="11">
        <v>131.78143194788726</v>
      </c>
      <c r="C9" s="11">
        <v>104.16107812958077</v>
      </c>
      <c r="D9" s="11">
        <v>95.45628559513105</v>
      </c>
      <c r="E9" s="11">
        <v>96.394452417101704</v>
      </c>
      <c r="F9" s="11">
        <v>84.698000850701831</v>
      </c>
      <c r="G9" s="11">
        <v>86.063007388863142</v>
      </c>
      <c r="H9" s="11">
        <v>94.467119295150255</v>
      </c>
      <c r="I9" s="11">
        <v>106.00384277271502</v>
      </c>
      <c r="J9" s="11">
        <v>106.46311784309988</v>
      </c>
      <c r="K9" s="11">
        <v>134.48001514317997</v>
      </c>
      <c r="L9" s="11">
        <v>307.37710383825453</v>
      </c>
      <c r="M9" s="11">
        <v>164.56940084618535</v>
      </c>
      <c r="N9" s="11">
        <v>96.371683735314733</v>
      </c>
      <c r="O9" s="11">
        <v>88.986902990565568</v>
      </c>
      <c r="P9" s="11">
        <v>100.60177847822945</v>
      </c>
      <c r="Q9" s="11">
        <v>95.520787639518446</v>
      </c>
      <c r="R9" s="11">
        <v>86.411471184560355</v>
      </c>
      <c r="S9" s="11">
        <v>82.067317717383744</v>
      </c>
      <c r="T9" s="11">
        <v>100.44892977285582</v>
      </c>
      <c r="U9" s="11">
        <v>120.79750186018711</v>
      </c>
      <c r="V9" s="11">
        <v>97.685587658740317</v>
      </c>
      <c r="W9" s="11">
        <v>80.55497109091786</v>
      </c>
      <c r="X9" s="11">
        <v>70.253336823908768</v>
      </c>
      <c r="Y9" s="11">
        <v>67.313755304709375</v>
      </c>
      <c r="Z9" s="11">
        <v>56.215257647580394</v>
      </c>
      <c r="AA9" s="11">
        <v>50.054297316954909</v>
      </c>
      <c r="AB9" s="11">
        <v>45.279766516383368</v>
      </c>
      <c r="AC9" s="11">
        <v>48.309782589258567</v>
      </c>
      <c r="AD9" s="11">
        <v>42.023014533471709</v>
      </c>
      <c r="AE9" s="11">
        <v>38.138442937713378</v>
      </c>
      <c r="AF9" s="11">
        <v>44.973087041430624</v>
      </c>
      <c r="AG9" s="11">
        <v>41.985806992760018</v>
      </c>
      <c r="AH9" s="11">
        <v>35.345746185617557</v>
      </c>
      <c r="AI9" s="11">
        <v>33.02822060855614</v>
      </c>
      <c r="AJ9" s="11">
        <v>30.657240692963782</v>
      </c>
      <c r="AK9" s="11">
        <v>32.130190955066119</v>
      </c>
      <c r="AL9" s="11"/>
      <c r="AM9" s="11"/>
      <c r="AN9" s="11"/>
      <c r="AO9" s="11"/>
      <c r="AP9" s="11"/>
      <c r="AV9" s="4"/>
      <c r="AW9" s="4"/>
      <c r="AZ9" s="11"/>
      <c r="BA9" s="11"/>
      <c r="BB9" s="11"/>
    </row>
    <row r="10" spans="1:54" x14ac:dyDescent="0.2">
      <c r="A10" t="s">
        <v>45</v>
      </c>
      <c r="B10" s="11">
        <v>136.87140804597701</v>
      </c>
      <c r="C10" s="11">
        <v>99.499146108695328</v>
      </c>
      <c r="D10" s="11">
        <v>87.189026822215581</v>
      </c>
      <c r="E10" s="11">
        <v>80.544512370450946</v>
      </c>
      <c r="F10" s="11">
        <v>86.210069134036587</v>
      </c>
      <c r="G10" s="11">
        <v>83.413489952718663</v>
      </c>
      <c r="H10" s="11">
        <v>71.741595867421864</v>
      </c>
      <c r="I10" s="11">
        <v>66.547154695769791</v>
      </c>
      <c r="J10" s="11">
        <v>78.31311437682875</v>
      </c>
      <c r="K10" s="11">
        <v>86.491954544595089</v>
      </c>
      <c r="L10" s="11">
        <v>69.937373550170662</v>
      </c>
      <c r="M10" s="11">
        <v>87.907172071282488</v>
      </c>
      <c r="N10" s="11">
        <v>95.678201963976264</v>
      </c>
      <c r="O10" s="11">
        <v>83.110887772194317</v>
      </c>
      <c r="P10" s="11">
        <v>84.046769346356115</v>
      </c>
      <c r="Q10" s="11">
        <v>96.321659853624951</v>
      </c>
      <c r="R10" s="11">
        <v>102.11817038520658</v>
      </c>
      <c r="S10" s="11">
        <v>99.28395003087445</v>
      </c>
      <c r="T10" s="11">
        <v>90.81646202393226</v>
      </c>
      <c r="U10" s="11">
        <v>64.252775636604596</v>
      </c>
      <c r="V10" s="11">
        <v>44.666430531192375</v>
      </c>
      <c r="W10" s="11">
        <v>44.813365696965306</v>
      </c>
      <c r="X10" s="11">
        <v>59.931954985605863</v>
      </c>
      <c r="Y10" s="11">
        <v>57.229975623991479</v>
      </c>
      <c r="Z10" s="11">
        <v>55.549863387978135</v>
      </c>
      <c r="AA10" s="11">
        <v>55.111121724456339</v>
      </c>
      <c r="AB10" s="11">
        <v>47.027093294103224</v>
      </c>
      <c r="AC10" s="11">
        <v>45.421719808315267</v>
      </c>
      <c r="AD10" s="11">
        <v>40.93321407274896</v>
      </c>
      <c r="AE10" s="11">
        <v>36.215432956522825</v>
      </c>
      <c r="AF10" s="11">
        <v>33.108064877315336</v>
      </c>
      <c r="AG10" s="11">
        <v>34.696920407720668</v>
      </c>
      <c r="AH10" s="11">
        <v>34.118268309928489</v>
      </c>
      <c r="AI10" s="11">
        <v>29.588250999238301</v>
      </c>
      <c r="AJ10" s="11">
        <v>28.960814165128529</v>
      </c>
      <c r="AK10" s="11">
        <v>32.854943871657859</v>
      </c>
      <c r="AL10" s="11"/>
      <c r="AM10" s="11"/>
      <c r="AN10" s="11"/>
      <c r="AO10" s="11"/>
      <c r="AP10" s="11"/>
      <c r="AV10" s="4"/>
      <c r="AW10" s="4"/>
      <c r="AZ10" s="11"/>
      <c r="BA10" s="11"/>
      <c r="BB10" s="11"/>
    </row>
    <row r="11" spans="1:54" x14ac:dyDescent="0.2">
      <c r="A11" t="s">
        <v>46</v>
      </c>
      <c r="B11" s="11">
        <v>39.608937439510044</v>
      </c>
      <c r="C11" s="11">
        <v>35.863472132081739</v>
      </c>
      <c r="D11" s="11">
        <v>36.455445798682916</v>
      </c>
      <c r="E11" s="11">
        <v>39.641296471156586</v>
      </c>
      <c r="F11" s="11">
        <v>39.492724434986904</v>
      </c>
      <c r="G11" s="11">
        <v>34.780208762811114</v>
      </c>
      <c r="H11" s="11">
        <v>34.011789400135164</v>
      </c>
      <c r="I11" s="11">
        <v>41.188427955447565</v>
      </c>
      <c r="J11" s="11">
        <v>45.860278355750694</v>
      </c>
      <c r="K11" s="11">
        <v>44.16255204973514</v>
      </c>
      <c r="L11" s="11">
        <v>44.092890484446151</v>
      </c>
      <c r="M11" s="11">
        <v>45.511522489629826</v>
      </c>
      <c r="N11" s="11">
        <v>48.234732559413715</v>
      </c>
      <c r="O11" s="11">
        <v>59.096117569538123</v>
      </c>
      <c r="P11" s="11">
        <v>63.736054574134414</v>
      </c>
      <c r="Q11" s="11">
        <v>64.797683209576888</v>
      </c>
      <c r="R11" s="11">
        <v>62.972210438424604</v>
      </c>
      <c r="S11" s="11">
        <v>54.982130781482773</v>
      </c>
      <c r="T11" s="11">
        <v>50.073089474321243</v>
      </c>
      <c r="U11" s="11">
        <v>41.219015709779555</v>
      </c>
      <c r="V11" s="11">
        <v>30.344683716515142</v>
      </c>
      <c r="W11" s="11">
        <v>26.038782453407933</v>
      </c>
      <c r="X11" s="11">
        <v>22.066014102128669</v>
      </c>
      <c r="Y11" s="11">
        <v>19.401861370229099</v>
      </c>
      <c r="Z11" s="11">
        <v>19.141316651677922</v>
      </c>
      <c r="AA11" s="11">
        <v>19.430221569569266</v>
      </c>
      <c r="AB11" s="11">
        <v>20.991805419408639</v>
      </c>
      <c r="AC11" s="11">
        <v>19.717751686365943</v>
      </c>
      <c r="AD11" s="11">
        <v>16.792399197170937</v>
      </c>
      <c r="AE11" s="11">
        <v>15.689333591339588</v>
      </c>
      <c r="AF11" s="11">
        <v>15.334310346063166</v>
      </c>
      <c r="AG11" s="11">
        <v>14.036183278763732</v>
      </c>
      <c r="AH11" s="11">
        <v>13.049042100515717</v>
      </c>
      <c r="AI11" s="11">
        <v>12.690893309113433</v>
      </c>
      <c r="AJ11" s="11">
        <v>12.687823700681978</v>
      </c>
      <c r="AK11" s="11">
        <v>11.685874353057688</v>
      </c>
      <c r="AL11" s="11"/>
      <c r="AM11" s="11"/>
      <c r="AN11" s="11"/>
      <c r="AO11" s="11"/>
      <c r="AP11" s="11"/>
      <c r="AV11" s="4"/>
      <c r="AW11" s="4"/>
      <c r="AZ11" s="11"/>
      <c r="BA11" s="11"/>
      <c r="BB11" s="11"/>
    </row>
    <row r="12" spans="1:54" x14ac:dyDescent="0.2">
      <c r="A12" t="s">
        <v>47</v>
      </c>
      <c r="B12" s="11">
        <v>59.846083238604741</v>
      </c>
      <c r="C12" s="11">
        <v>67.759083577185493</v>
      </c>
      <c r="D12" s="11">
        <v>68.935920288325477</v>
      </c>
      <c r="E12" s="11">
        <v>55.558345402262653</v>
      </c>
      <c r="F12" s="11">
        <v>51.467140614181361</v>
      </c>
      <c r="G12" s="11">
        <v>54.632639059555999</v>
      </c>
      <c r="H12" s="11">
        <v>52.421622541822089</v>
      </c>
      <c r="I12" s="11">
        <v>50.874569157341575</v>
      </c>
      <c r="J12" s="11">
        <v>51.963477535078006</v>
      </c>
      <c r="K12" s="11">
        <v>53.004517837041419</v>
      </c>
      <c r="L12" s="11">
        <v>54.491691554399736</v>
      </c>
      <c r="M12" s="11">
        <v>54.900065363623071</v>
      </c>
      <c r="N12" s="11">
        <v>58.993143269577772</v>
      </c>
      <c r="O12" s="11">
        <v>66.164960259505051</v>
      </c>
      <c r="P12" s="11">
        <v>77.798408377429212</v>
      </c>
      <c r="Q12" s="11">
        <v>87.188125790506035</v>
      </c>
      <c r="R12" s="11">
        <v>97.704201953408671</v>
      </c>
      <c r="S12" s="11">
        <v>81.678604497047274</v>
      </c>
      <c r="T12" s="11">
        <v>52.479298694297661</v>
      </c>
      <c r="U12" s="11">
        <v>42.026014506534274</v>
      </c>
      <c r="V12" s="11">
        <v>36.488020418856514</v>
      </c>
      <c r="W12" s="11">
        <v>33.517797435137766</v>
      </c>
      <c r="X12" s="11">
        <v>30.85353162749967</v>
      </c>
      <c r="Y12" s="11">
        <v>30.306520687659006</v>
      </c>
      <c r="Z12" s="11">
        <v>31.775092576023116</v>
      </c>
      <c r="AA12" s="11">
        <v>28.69371092743296</v>
      </c>
      <c r="AB12" s="11">
        <v>21.984661656573518</v>
      </c>
      <c r="AC12" s="11">
        <v>15.846070672483725</v>
      </c>
      <c r="AD12" s="11">
        <v>11.437170159952327</v>
      </c>
      <c r="AE12" s="11">
        <v>9.09266076343979</v>
      </c>
      <c r="AF12" s="11">
        <v>8.1136872115106335</v>
      </c>
      <c r="AG12" s="11">
        <v>7.5626841907293869</v>
      </c>
      <c r="AH12" s="11">
        <v>7.2955746574039111</v>
      </c>
      <c r="AI12" s="11">
        <v>6.8786220334892896</v>
      </c>
      <c r="AJ12" s="11">
        <v>6.6555820151748728</v>
      </c>
      <c r="AK12" s="11">
        <v>6.2161436289357344</v>
      </c>
      <c r="AL12" s="11"/>
      <c r="AM12" s="11"/>
      <c r="AN12" s="11"/>
      <c r="AO12" s="11"/>
      <c r="AP12" s="11"/>
      <c r="AV12" s="4"/>
      <c r="AW12" s="4"/>
      <c r="AZ12" s="11"/>
      <c r="BA12" s="11"/>
      <c r="BB12" s="11"/>
    </row>
    <row r="13" spans="1:54" x14ac:dyDescent="0.2">
      <c r="A13" t="s">
        <v>48</v>
      </c>
      <c r="B13" s="11">
        <v>126.08133283952282</v>
      </c>
      <c r="C13" s="11">
        <v>123.68556040010259</v>
      </c>
      <c r="D13" s="11">
        <v>108.37442134385186</v>
      </c>
      <c r="E13" s="11">
        <v>83.247424572842561</v>
      </c>
      <c r="F13" s="11">
        <v>72.963350928721567</v>
      </c>
      <c r="G13" s="11">
        <v>83.551920502024572</v>
      </c>
      <c r="H13" s="11">
        <v>89.989943316876946</v>
      </c>
      <c r="I13" s="11">
        <v>79.037846937380365</v>
      </c>
      <c r="J13" s="11">
        <v>78.038600210167758</v>
      </c>
      <c r="K13" s="11">
        <v>71.499803690616417</v>
      </c>
      <c r="L13" s="11">
        <v>65.344895858081884</v>
      </c>
      <c r="M13" s="11">
        <v>67.815666515430109</v>
      </c>
      <c r="N13" s="11">
        <v>79.673248202596852</v>
      </c>
      <c r="O13" s="11">
        <v>79.414381174927229</v>
      </c>
      <c r="P13" s="11">
        <v>86.988967939845736</v>
      </c>
      <c r="Q13" s="11">
        <v>115.21591854905833</v>
      </c>
      <c r="R13" s="11">
        <v>113.06561185907631</v>
      </c>
      <c r="S13" s="11">
        <v>107.52337598425197</v>
      </c>
      <c r="T13" s="11">
        <v>88.037265780383123</v>
      </c>
      <c r="U13" s="11">
        <v>73.831383409256631</v>
      </c>
      <c r="V13" s="11">
        <v>75.047048664924944</v>
      </c>
      <c r="W13" s="11">
        <v>105.3256968201447</v>
      </c>
      <c r="X13" s="11">
        <v>110.68995300271176</v>
      </c>
      <c r="Y13" s="11">
        <v>77.767128442740557</v>
      </c>
      <c r="Z13" s="11">
        <v>77.595052261627657</v>
      </c>
      <c r="AA13" s="11">
        <v>86.20335852799343</v>
      </c>
      <c r="AB13" s="11">
        <v>81.572646153100081</v>
      </c>
      <c r="AC13" s="11">
        <v>70.858585858585869</v>
      </c>
      <c r="AD13" s="11">
        <v>65.055713915522148</v>
      </c>
      <c r="AE13" s="11">
        <v>52.656814394828956</v>
      </c>
      <c r="AF13" s="11">
        <v>42.151407297227905</v>
      </c>
      <c r="AG13" s="11">
        <v>41.412977863359544</v>
      </c>
      <c r="AH13" s="11">
        <v>43.71302754723645</v>
      </c>
      <c r="AI13" s="11">
        <v>44.938752013058469</v>
      </c>
      <c r="AJ13" s="11">
        <v>51.049159902352379</v>
      </c>
      <c r="AK13" s="11">
        <v>50.511437388347922</v>
      </c>
      <c r="AL13" s="11"/>
      <c r="AM13" s="11"/>
      <c r="AN13" s="11"/>
      <c r="AO13" s="11"/>
      <c r="AP13" s="11"/>
      <c r="AV13" s="4"/>
      <c r="AW13" s="4"/>
      <c r="AZ13" s="11"/>
      <c r="BA13" s="11"/>
      <c r="BB13" s="11"/>
    </row>
    <row r="14" spans="1:54" x14ac:dyDescent="0.2">
      <c r="A14" t="s">
        <v>49</v>
      </c>
      <c r="B14" s="11">
        <v>48.3034033390826</v>
      </c>
      <c r="C14" s="11">
        <v>36.594473938223935</v>
      </c>
      <c r="D14" s="11">
        <v>28.498480379011355</v>
      </c>
      <c r="E14" s="11">
        <v>25.350541153717408</v>
      </c>
      <c r="F14" s="11">
        <v>25.031771884041881</v>
      </c>
      <c r="G14" s="11">
        <v>23.423115130932992</v>
      </c>
      <c r="H14" s="11">
        <v>23.515742358747971</v>
      </c>
      <c r="I14" s="11">
        <v>22.194562426934084</v>
      </c>
      <c r="J14" s="11">
        <v>22.840124299192407</v>
      </c>
      <c r="K14" s="11">
        <v>30.638628913487576</v>
      </c>
      <c r="L14" s="11">
        <v>32.183080483414763</v>
      </c>
      <c r="M14" s="11">
        <v>27.138105220252129</v>
      </c>
      <c r="N14" s="11">
        <v>26.462310450511811</v>
      </c>
      <c r="O14" s="11">
        <v>26.421839354629579</v>
      </c>
      <c r="P14" s="11">
        <v>27.200901623154049</v>
      </c>
      <c r="Q14" s="11">
        <v>31.687626508733789</v>
      </c>
      <c r="R14" s="11">
        <v>31.695460225397269</v>
      </c>
      <c r="S14" s="11">
        <v>32.400004823403151</v>
      </c>
      <c r="T14" s="11">
        <v>24.420704361720453</v>
      </c>
      <c r="U14" s="11">
        <v>11.239626325833223</v>
      </c>
      <c r="V14" s="11">
        <v>5.2968874473654264</v>
      </c>
      <c r="W14" s="11">
        <v>4.7948131619549912</v>
      </c>
      <c r="X14" s="11">
        <v>5.1546000026432992</v>
      </c>
      <c r="Y14" s="11">
        <v>5.4944038634865553</v>
      </c>
      <c r="Z14" s="11">
        <v>6.8366860830211555</v>
      </c>
      <c r="AA14" s="11">
        <v>7.6730758311330653</v>
      </c>
      <c r="AB14" s="11">
        <v>8.2604055890346224</v>
      </c>
      <c r="AC14" s="11">
        <v>8.0397057851967677</v>
      </c>
      <c r="AD14" s="11">
        <v>6.8090210486649445</v>
      </c>
      <c r="AE14" s="11">
        <v>5.0968227882771844</v>
      </c>
      <c r="AF14" s="11">
        <v>4.4366489751525249</v>
      </c>
      <c r="AG14" s="11">
        <v>4.5691819304793659</v>
      </c>
      <c r="AH14" s="11">
        <v>4.3838624744678087</v>
      </c>
      <c r="AI14" s="11">
        <v>4.4616484689782014</v>
      </c>
      <c r="AJ14" s="11">
        <v>5.5983646231239188</v>
      </c>
      <c r="AK14" s="11">
        <v>7.7548843447236644</v>
      </c>
      <c r="AL14" s="11"/>
      <c r="AM14" s="11"/>
      <c r="AN14" s="11"/>
      <c r="AO14" s="11"/>
      <c r="AP14" s="11"/>
      <c r="AV14" s="4"/>
      <c r="AW14" s="4"/>
      <c r="AZ14" s="11"/>
      <c r="BA14" s="11"/>
      <c r="BB14" s="11"/>
    </row>
    <row r="15" spans="1:54" x14ac:dyDescent="0.2">
      <c r="A15" t="s">
        <v>50</v>
      </c>
      <c r="B15" s="11">
        <v>99.774534519113317</v>
      </c>
      <c r="C15" s="11">
        <v>85.786626940735459</v>
      </c>
      <c r="D15" s="11">
        <v>87.053352249230485</v>
      </c>
      <c r="E15" s="11">
        <v>83.480342452938388</v>
      </c>
      <c r="F15" s="11">
        <v>80.627531737042418</v>
      </c>
      <c r="G15" s="11">
        <v>81.899030484147346</v>
      </c>
      <c r="H15" s="11">
        <v>74.289007863939844</v>
      </c>
      <c r="I15" s="11">
        <v>75.781454965988104</v>
      </c>
      <c r="J15" s="11">
        <v>80.682409586916293</v>
      </c>
      <c r="K15" s="11">
        <v>80.612710779209905</v>
      </c>
      <c r="L15" s="11">
        <v>80.184427813966821</v>
      </c>
      <c r="M15" s="11">
        <v>74.286345534043306</v>
      </c>
      <c r="N15" s="11">
        <v>76.43939407204806</v>
      </c>
      <c r="O15" s="11">
        <v>73.361014363276965</v>
      </c>
      <c r="P15" s="11">
        <v>73.885078628306189</v>
      </c>
      <c r="Q15" s="11">
        <v>84.594780452261048</v>
      </c>
      <c r="R15" s="11">
        <v>88.332948205240967</v>
      </c>
      <c r="S15" s="11">
        <v>87.460668362586986</v>
      </c>
      <c r="T15" s="11">
        <v>82.87041130909077</v>
      </c>
      <c r="U15" s="11">
        <v>79.698810637505574</v>
      </c>
      <c r="V15" s="11">
        <v>66.459605686367595</v>
      </c>
      <c r="W15" s="11">
        <v>46.529928992566219</v>
      </c>
      <c r="X15" s="11">
        <v>32.816158878028915</v>
      </c>
      <c r="Y15" s="11">
        <v>22.342145160257097</v>
      </c>
      <c r="Z15" s="11">
        <v>16.698524500617889</v>
      </c>
      <c r="AA15" s="11">
        <v>14.643366812146368</v>
      </c>
      <c r="AB15" s="11">
        <v>15.891894042392732</v>
      </c>
      <c r="AC15" s="11">
        <v>17.124862165437925</v>
      </c>
      <c r="AD15" s="11">
        <v>14.903364158151089</v>
      </c>
      <c r="AE15" s="11">
        <v>11.070539878975632</v>
      </c>
      <c r="AF15" s="11">
        <v>9.4114982179839135</v>
      </c>
      <c r="AG15" s="11">
        <v>10.605013885761466</v>
      </c>
      <c r="AH15" s="11">
        <v>13.326522690825671</v>
      </c>
      <c r="AI15" s="11">
        <v>16.464573860477088</v>
      </c>
      <c r="AJ15" s="11">
        <v>17.832982210802466</v>
      </c>
      <c r="AK15" s="11">
        <v>17.187095266173131</v>
      </c>
      <c r="AL15" s="11"/>
      <c r="AM15" s="11"/>
      <c r="AN15" s="11"/>
      <c r="AO15" s="11"/>
      <c r="AP15" s="11"/>
      <c r="AV15" s="4"/>
      <c r="AW15" s="4"/>
      <c r="AZ15" s="11"/>
      <c r="BA15" s="11"/>
      <c r="BB15" s="11"/>
    </row>
    <row r="16" spans="1:54" x14ac:dyDescent="0.2">
      <c r="A16" t="s">
        <v>51</v>
      </c>
      <c r="B16" s="11">
        <v>56.27642725397137</v>
      </c>
      <c r="C16" s="11">
        <v>53.985152675630644</v>
      </c>
      <c r="D16" s="11">
        <v>50.205124218908573</v>
      </c>
      <c r="E16" s="11">
        <v>46.301481232184052</v>
      </c>
      <c r="F16" s="11">
        <v>38.044249078780396</v>
      </c>
      <c r="G16" s="11">
        <v>40.698618937055805</v>
      </c>
      <c r="H16" s="11">
        <v>48.830208679688184</v>
      </c>
      <c r="I16" s="11">
        <v>48.526585661051804</v>
      </c>
      <c r="J16" s="11">
        <v>47.248349418916533</v>
      </c>
      <c r="K16" s="11">
        <v>48.584760159663368</v>
      </c>
      <c r="L16" s="11">
        <v>42.363544216775672</v>
      </c>
      <c r="M16" s="11">
        <v>34.677348665372406</v>
      </c>
      <c r="N16" s="11">
        <v>34.065263493902101</v>
      </c>
      <c r="O16" s="11">
        <v>41.318199243192446</v>
      </c>
      <c r="P16" s="11">
        <v>50.891677985735043</v>
      </c>
      <c r="Q16" s="11">
        <v>48.890280294148994</v>
      </c>
      <c r="R16" s="11">
        <v>51.563337645106522</v>
      </c>
      <c r="S16" s="11">
        <v>60.702526026955049</v>
      </c>
      <c r="T16" s="11">
        <v>60.003183487325288</v>
      </c>
      <c r="U16" s="11">
        <v>49.547669598625014</v>
      </c>
      <c r="V16" s="11">
        <v>50.779466612743775</v>
      </c>
      <c r="W16" s="11">
        <v>53.169666882407185</v>
      </c>
      <c r="X16" s="11">
        <v>50.744568649934699</v>
      </c>
      <c r="Y16" s="11">
        <v>61.511484827888673</v>
      </c>
      <c r="Z16" s="11">
        <v>61.350971542342172</v>
      </c>
      <c r="AA16" s="11">
        <v>44.829450608712811</v>
      </c>
      <c r="AB16" s="11">
        <v>34.451482452827307</v>
      </c>
      <c r="AC16" s="11">
        <v>34.893366853104148</v>
      </c>
      <c r="AD16" s="11">
        <v>33.808188777506729</v>
      </c>
      <c r="AE16" s="11">
        <v>27.206699612312995</v>
      </c>
      <c r="AF16" s="11">
        <v>22.149919009281501</v>
      </c>
      <c r="AG16" s="11">
        <v>18.895492786620789</v>
      </c>
      <c r="AH16" s="11">
        <v>15.043725349361761</v>
      </c>
      <c r="AI16" s="11">
        <v>10.484222177865684</v>
      </c>
      <c r="AJ16" s="11">
        <v>8.6666940892979305</v>
      </c>
      <c r="AK16" s="11">
        <v>7.5416816479233857</v>
      </c>
      <c r="AL16" s="11"/>
      <c r="AM16" s="11"/>
      <c r="AN16" s="11"/>
      <c r="AO16" s="11"/>
      <c r="AP16" s="11"/>
      <c r="AV16" s="4"/>
      <c r="AW16" s="4"/>
      <c r="AZ16" s="11"/>
      <c r="BA16" s="11"/>
      <c r="BB16" s="11"/>
    </row>
    <row r="17" spans="1:54" x14ac:dyDescent="0.2">
      <c r="A17" t="s">
        <v>52</v>
      </c>
      <c r="B17" s="11">
        <v>112.87068230938957</v>
      </c>
      <c r="C17" s="11">
        <v>83.343091445830154</v>
      </c>
      <c r="D17" s="11">
        <v>65.363907701292717</v>
      </c>
      <c r="E17" s="11">
        <v>61.070734797297298</v>
      </c>
      <c r="F17" s="11">
        <v>52.746858585636389</v>
      </c>
      <c r="G17" s="11">
        <v>50.22618986187797</v>
      </c>
      <c r="H17" s="11">
        <v>48.100780554686935</v>
      </c>
      <c r="I17" s="11">
        <v>51.167602688321658</v>
      </c>
      <c r="J17" s="11">
        <v>54.115398419459467</v>
      </c>
      <c r="K17" s="11">
        <v>61.630215041492086</v>
      </c>
      <c r="L17" s="11">
        <v>71.940645052347179</v>
      </c>
      <c r="M17" s="11">
        <v>68.771909788772263</v>
      </c>
      <c r="N17" s="11">
        <v>77.402843306535274</v>
      </c>
      <c r="O17" s="11">
        <v>68.038773164372429</v>
      </c>
      <c r="P17" s="11">
        <v>67.92343051310678</v>
      </c>
      <c r="Q17" s="11">
        <v>84.849607840968176</v>
      </c>
      <c r="R17" s="11">
        <v>75.468310958476422</v>
      </c>
      <c r="S17" s="11">
        <v>63.744242872541868</v>
      </c>
      <c r="T17" s="11">
        <v>62.656479119202359</v>
      </c>
      <c r="U17" s="11">
        <v>53.280997978725573</v>
      </c>
      <c r="V17" s="11">
        <v>50.459916352256442</v>
      </c>
      <c r="W17" s="11">
        <v>58.657152050009188</v>
      </c>
      <c r="X17" s="11">
        <v>62.51295235008422</v>
      </c>
      <c r="Y17" s="11">
        <v>58.815080627256947</v>
      </c>
      <c r="Z17" s="11">
        <v>53.901016685114577</v>
      </c>
      <c r="AA17" s="11">
        <v>50.567227844080406</v>
      </c>
      <c r="AB17" s="11">
        <v>46.09483669949369</v>
      </c>
      <c r="AC17" s="11">
        <v>40.135058861473951</v>
      </c>
      <c r="AD17" s="11">
        <v>37.049152698188948</v>
      </c>
      <c r="AE17" s="11">
        <v>36.354574534700376</v>
      </c>
      <c r="AF17" s="11">
        <v>34.141493174873382</v>
      </c>
      <c r="AG17" s="11">
        <v>34.887617253745809</v>
      </c>
      <c r="AH17" s="11">
        <v>35.965632571182354</v>
      </c>
      <c r="AI17" s="11">
        <v>33.119033299460106</v>
      </c>
      <c r="AJ17" s="11">
        <v>27.382606547023475</v>
      </c>
      <c r="AK17" s="11">
        <v>26.638335650075039</v>
      </c>
      <c r="AL17" s="11"/>
      <c r="AM17" s="11"/>
      <c r="AN17" s="11"/>
      <c r="AO17" s="11"/>
      <c r="AP17" s="11"/>
      <c r="AV17" s="4"/>
      <c r="AW17" s="4"/>
      <c r="AZ17" s="11"/>
      <c r="BA17" s="11"/>
      <c r="BB17" s="11"/>
    </row>
    <row r="18" spans="1:54" x14ac:dyDescent="0.2">
      <c r="A18" t="s">
        <v>53</v>
      </c>
      <c r="B18" s="11">
        <v>77.519879647539227</v>
      </c>
      <c r="C18" s="11">
        <v>79.929321070710586</v>
      </c>
      <c r="D18" s="11">
        <v>69.94752013236301</v>
      </c>
      <c r="E18" s="11">
        <v>63.922046983285775</v>
      </c>
      <c r="F18" s="11">
        <v>53.262594023554875</v>
      </c>
      <c r="G18" s="11">
        <v>49.798139732543717</v>
      </c>
      <c r="H18" s="11">
        <v>53.408899020601154</v>
      </c>
      <c r="I18" s="11">
        <v>54.128582254597205</v>
      </c>
      <c r="J18" s="11">
        <v>68.036755689104822</v>
      </c>
      <c r="K18" s="11">
        <v>79.95334654589729</v>
      </c>
      <c r="L18" s="11">
        <v>66.227537585624063</v>
      </c>
      <c r="M18" s="11">
        <v>55.781898819488227</v>
      </c>
      <c r="N18" s="11">
        <v>51.680331845526872</v>
      </c>
      <c r="O18" s="11">
        <v>53.800324824953684</v>
      </c>
      <c r="P18" s="11">
        <v>60.858417744639162</v>
      </c>
      <c r="Q18" s="11">
        <v>56.61800440844943</v>
      </c>
      <c r="R18" s="11">
        <v>54.415707812801358</v>
      </c>
      <c r="S18" s="11">
        <v>51.57371305871051</v>
      </c>
      <c r="T18" s="11">
        <v>45.243780198991274</v>
      </c>
      <c r="U18" s="11">
        <v>36.689798896682404</v>
      </c>
      <c r="V18" s="11">
        <v>24.314303458376205</v>
      </c>
      <c r="W18" s="11">
        <v>27.124948315439777</v>
      </c>
      <c r="X18" s="11">
        <v>34.964662240431984</v>
      </c>
      <c r="Y18" s="11">
        <v>32.345886585695645</v>
      </c>
      <c r="Z18" s="11">
        <v>33.725273361243076</v>
      </c>
      <c r="AA18" s="11">
        <v>32.689330763315319</v>
      </c>
      <c r="AB18" s="11">
        <v>32.516434693349055</v>
      </c>
      <c r="AC18" s="11">
        <v>32.328377299668766</v>
      </c>
      <c r="AD18" s="11">
        <v>25.410308269991134</v>
      </c>
      <c r="AE18" s="11">
        <v>21.342551958043476</v>
      </c>
      <c r="AF18" s="11">
        <v>22.708808886172871</v>
      </c>
      <c r="AG18" s="11">
        <v>21.427264628209617</v>
      </c>
      <c r="AH18" s="11">
        <v>19.46852347616116</v>
      </c>
      <c r="AI18" s="11">
        <v>16.528531479648244</v>
      </c>
      <c r="AJ18" s="11">
        <v>14.73181093173072</v>
      </c>
      <c r="AK18" s="11">
        <v>12.883668422143813</v>
      </c>
      <c r="AL18" s="11"/>
      <c r="AM18" s="11"/>
      <c r="AN18" s="11"/>
      <c r="AO18" s="11"/>
      <c r="AP18" s="11"/>
      <c r="AV18" s="4"/>
      <c r="AW18" s="4"/>
      <c r="AZ18" s="11"/>
      <c r="BA18" s="11"/>
      <c r="BB18" s="11"/>
    </row>
    <row r="19" spans="1:54" x14ac:dyDescent="0.2">
      <c r="A19" t="s">
        <v>54</v>
      </c>
      <c r="B19" s="11">
        <v>87.758087567210623</v>
      </c>
      <c r="C19" s="11">
        <v>66.79795843525136</v>
      </c>
      <c r="D19" s="11">
        <v>53.245581164236434</v>
      </c>
      <c r="E19" s="11">
        <v>55.554493131621271</v>
      </c>
      <c r="F19" s="11">
        <v>51.473582745948555</v>
      </c>
      <c r="G19" s="11">
        <v>49.669335674813055</v>
      </c>
      <c r="H19" s="11">
        <v>50.696542250879318</v>
      </c>
      <c r="I19" s="11">
        <v>55.147701591778862</v>
      </c>
      <c r="J19" s="11">
        <v>58.709549950154781</v>
      </c>
      <c r="K19" s="11">
        <v>55.947996862057579</v>
      </c>
      <c r="L19" s="11">
        <v>59.425081836207205</v>
      </c>
      <c r="M19" s="11">
        <v>61.112137694892986</v>
      </c>
      <c r="N19" s="11">
        <v>58.52573069854742</v>
      </c>
      <c r="O19" s="11">
        <v>56.534671279003859</v>
      </c>
      <c r="P19" s="11">
        <v>53.244241214228985</v>
      </c>
      <c r="Q19" s="11">
        <v>53.545848921612283</v>
      </c>
      <c r="R19" s="11">
        <v>57.797475980434712</v>
      </c>
      <c r="S19" s="11">
        <v>55.106171911005774</v>
      </c>
      <c r="T19" s="11">
        <v>50.761844570001372</v>
      </c>
      <c r="U19" s="11">
        <v>50.346075545139932</v>
      </c>
      <c r="V19" s="11">
        <v>46.536822476295377</v>
      </c>
      <c r="W19" s="11">
        <v>42.921703931103806</v>
      </c>
      <c r="X19" s="11">
        <v>44.289434859844036</v>
      </c>
      <c r="Y19" s="11">
        <v>38.933706342068128</v>
      </c>
      <c r="Z19" s="11">
        <v>33.217924398233329</v>
      </c>
      <c r="AA19" s="11">
        <v>30.098182757118803</v>
      </c>
      <c r="AB19" s="11">
        <v>29.734213029309505</v>
      </c>
      <c r="AC19" s="11">
        <v>28.636304477167933</v>
      </c>
      <c r="AD19" s="11">
        <v>25.879874232195053</v>
      </c>
      <c r="AE19" s="11">
        <v>25.314942419763298</v>
      </c>
      <c r="AF19" s="11">
        <v>24.766851134554781</v>
      </c>
      <c r="AG19" s="11">
        <v>23.848175296422554</v>
      </c>
      <c r="AH19" s="11">
        <v>25.497079669929956</v>
      </c>
      <c r="AI19" s="11">
        <v>24.63256027659116</v>
      </c>
      <c r="AJ19" s="11">
        <v>20.237117192711246</v>
      </c>
      <c r="AK19" s="11">
        <v>19.250368481598564</v>
      </c>
      <c r="AL19" s="11"/>
      <c r="AM19" s="11"/>
      <c r="AN19" s="11"/>
      <c r="AO19" s="11"/>
      <c r="AP19" s="11"/>
      <c r="AV19" s="4"/>
      <c r="AW19" s="4"/>
      <c r="AZ19" s="11"/>
      <c r="BA19" s="11"/>
      <c r="BB19" s="11"/>
    </row>
    <row r="20" spans="1:54" x14ac:dyDescent="0.2">
      <c r="A20" t="s">
        <v>55</v>
      </c>
      <c r="B20" s="11">
        <v>57.914082914082918</v>
      </c>
      <c r="C20" s="11">
        <v>51.225553316871434</v>
      </c>
      <c r="D20" s="11">
        <v>44.056444219644042</v>
      </c>
      <c r="E20" s="11">
        <v>39.754581473001906</v>
      </c>
      <c r="F20" s="11">
        <v>40.808470762660988</v>
      </c>
      <c r="G20" s="11">
        <v>43.757357288091917</v>
      </c>
      <c r="H20" s="11">
        <v>49.628093483373817</v>
      </c>
      <c r="I20" s="11">
        <v>50.078422038247879</v>
      </c>
      <c r="J20" s="11">
        <v>43.776637509232899</v>
      </c>
      <c r="K20" s="11">
        <v>47.977551374053853</v>
      </c>
      <c r="L20" s="11">
        <v>55.250506300968127</v>
      </c>
      <c r="M20" s="11">
        <v>52.079757425308962</v>
      </c>
      <c r="N20" s="11">
        <v>56.686255672501815</v>
      </c>
      <c r="O20" s="11">
        <v>52.350864450427807</v>
      </c>
      <c r="P20" s="11">
        <v>40.784208292273938</v>
      </c>
      <c r="Q20" s="11">
        <v>41.997727878001207</v>
      </c>
      <c r="R20" s="11">
        <v>49.277270395798247</v>
      </c>
      <c r="S20" s="11">
        <v>47.971055587427813</v>
      </c>
      <c r="T20" s="11">
        <v>42.007105361634288</v>
      </c>
      <c r="U20" s="11">
        <v>35.270175759751979</v>
      </c>
      <c r="V20" s="11">
        <v>29.175067735446536</v>
      </c>
      <c r="W20" s="11">
        <v>22.48680108185491</v>
      </c>
      <c r="X20" s="11">
        <v>18.664265248041904</v>
      </c>
      <c r="Y20" s="11">
        <v>17.333167489277219</v>
      </c>
      <c r="Z20" s="11">
        <v>15.617484961407191</v>
      </c>
      <c r="AA20" s="11">
        <v>15.098873892564621</v>
      </c>
      <c r="AB20" s="11">
        <v>13.000471232502703</v>
      </c>
      <c r="AC20" s="11">
        <v>10.24778657105573</v>
      </c>
      <c r="AD20" s="11">
        <v>8.9337504061110806</v>
      </c>
      <c r="AE20" s="11">
        <v>8.565641915752547</v>
      </c>
      <c r="AF20" s="11">
        <v>9.3061947620558314</v>
      </c>
      <c r="AG20" s="11">
        <v>8.510351029246797</v>
      </c>
      <c r="AH20" s="11">
        <v>7.1917461658356512</v>
      </c>
      <c r="AI20" s="11">
        <v>6.6965586654292917</v>
      </c>
      <c r="AJ20" s="11">
        <v>5.8655557607111142</v>
      </c>
      <c r="AK20" s="11">
        <v>4.162887016025655</v>
      </c>
      <c r="AL20" s="11"/>
      <c r="AM20" s="11"/>
      <c r="AN20" s="11"/>
      <c r="AO20" s="11"/>
      <c r="AP20" s="11"/>
      <c r="AV20" s="4"/>
      <c r="AW20" s="4"/>
      <c r="AZ20" s="11"/>
      <c r="BA20" s="11"/>
      <c r="BB20" s="11"/>
    </row>
    <row r="21" spans="1:54" x14ac:dyDescent="0.2">
      <c r="A21" t="s">
        <v>56</v>
      </c>
      <c r="B21" s="11">
        <v>99.735093172729776</v>
      </c>
      <c r="C21" s="11">
        <v>93.820469625097914</v>
      </c>
      <c r="D21" s="11">
        <v>77.261304998320654</v>
      </c>
      <c r="E21" s="11">
        <v>66.676894889446245</v>
      </c>
      <c r="F21" s="11">
        <v>60.953122854772189</v>
      </c>
      <c r="G21" s="11">
        <v>65.198343571406753</v>
      </c>
      <c r="H21" s="11">
        <v>74.583544155995796</v>
      </c>
      <c r="I21" s="11">
        <v>88.134395902779303</v>
      </c>
      <c r="J21" s="11">
        <v>86.122000014764623</v>
      </c>
      <c r="K21" s="11">
        <v>78.66594599994292</v>
      </c>
      <c r="L21" s="11">
        <v>75.833000623393374</v>
      </c>
      <c r="M21" s="11">
        <v>66.699103764418069</v>
      </c>
      <c r="N21" s="11">
        <v>66.279756074282801</v>
      </c>
      <c r="O21" s="11">
        <v>72.149629176542547</v>
      </c>
      <c r="P21" s="11">
        <v>66.39853359995152</v>
      </c>
      <c r="Q21" s="11">
        <v>81.827739742141915</v>
      </c>
      <c r="R21" s="11">
        <v>105.97280452347677</v>
      </c>
      <c r="S21" s="11">
        <v>90.953085607804454</v>
      </c>
      <c r="T21" s="11">
        <v>100.92060735595332</v>
      </c>
      <c r="U21" s="11">
        <v>80.952114752333387</v>
      </c>
      <c r="V21" s="11">
        <v>63.911875396753423</v>
      </c>
      <c r="W21" s="11">
        <v>64.630196378474878</v>
      </c>
      <c r="X21" s="11">
        <v>60.729728321742073</v>
      </c>
      <c r="Y21" s="11">
        <v>45.793048586464323</v>
      </c>
      <c r="Z21" s="11">
        <v>40.439595774000921</v>
      </c>
      <c r="AA21" s="11">
        <v>47.519826263586666</v>
      </c>
      <c r="AB21" s="11">
        <v>49.862195345427892</v>
      </c>
      <c r="AC21" s="11">
        <v>51.504550688287019</v>
      </c>
      <c r="AD21" s="11">
        <v>60.990902089149898</v>
      </c>
      <c r="AE21" s="11">
        <v>59.864540581757829</v>
      </c>
      <c r="AF21" s="11">
        <v>61.009118066702342</v>
      </c>
      <c r="AG21" s="11">
        <v>65.710944523167399</v>
      </c>
      <c r="AH21" s="11">
        <v>60.082709593629311</v>
      </c>
      <c r="AI21" s="11">
        <v>50.492216556113647</v>
      </c>
      <c r="AJ21" s="11">
        <v>40.68423053979879</v>
      </c>
      <c r="AK21" s="11">
        <v>30.579993284504987</v>
      </c>
      <c r="AL21" s="11"/>
      <c r="AM21" s="11"/>
      <c r="AN21" s="11"/>
      <c r="AO21" s="11"/>
      <c r="AP21" s="11"/>
      <c r="AV21" s="4"/>
      <c r="AW21" s="4"/>
      <c r="AZ21" s="11"/>
      <c r="BA21" s="11"/>
      <c r="BB21" s="11"/>
    </row>
    <row r="22" spans="1:54" x14ac:dyDescent="0.2">
      <c r="A22" t="s">
        <v>57</v>
      </c>
      <c r="B22" s="11">
        <v>151.4070356070356</v>
      </c>
      <c r="C22" s="11">
        <v>128.24386196165352</v>
      </c>
      <c r="D22" s="11">
        <v>107.24467397299912</v>
      </c>
      <c r="E22" s="11">
        <v>88.124421401631906</v>
      </c>
      <c r="F22" s="11">
        <v>88.946478760644936</v>
      </c>
      <c r="G22" s="11">
        <v>113.06989324563087</v>
      </c>
      <c r="H22" s="11">
        <v>119.46001955360947</v>
      </c>
      <c r="I22" s="11">
        <v>103.48511409228603</v>
      </c>
      <c r="J22" s="11">
        <v>86.240155880377642</v>
      </c>
      <c r="K22" s="11">
        <v>88.275995490127201</v>
      </c>
      <c r="L22" s="11">
        <v>93.071663737163519</v>
      </c>
      <c r="M22" s="11">
        <v>86.813802767560006</v>
      </c>
      <c r="N22" s="11">
        <v>82.473129934735979</v>
      </c>
      <c r="O22" s="11">
        <v>76.518763840137325</v>
      </c>
      <c r="P22" s="11">
        <v>85.590131988311285</v>
      </c>
      <c r="Q22" s="11">
        <v>99.901106978888293</v>
      </c>
      <c r="R22" s="11">
        <v>101.67901328610513</v>
      </c>
      <c r="S22" s="11">
        <v>97.464396592083418</v>
      </c>
      <c r="T22" s="11">
        <v>89.196223472634927</v>
      </c>
      <c r="U22" s="11">
        <v>97.666533608536483</v>
      </c>
      <c r="V22" s="11">
        <v>87.655832422254633</v>
      </c>
      <c r="W22" s="11">
        <v>69.255029104839394</v>
      </c>
      <c r="X22" s="11">
        <v>65.641638150630271</v>
      </c>
      <c r="Y22" s="11">
        <v>65.128941742383745</v>
      </c>
      <c r="Z22" s="11">
        <v>50.256392597757745</v>
      </c>
      <c r="AA22" s="11">
        <v>42.142601421877764</v>
      </c>
      <c r="AB22" s="11">
        <v>35.820776567643883</v>
      </c>
      <c r="AC22" s="11">
        <v>32.486084445588034</v>
      </c>
      <c r="AD22" s="11">
        <v>32.882852804281484</v>
      </c>
      <c r="AE22" s="11">
        <v>33.565098501792335</v>
      </c>
      <c r="AF22" s="11">
        <v>35.799383472002653</v>
      </c>
      <c r="AG22" s="11">
        <v>32.520354827869618</v>
      </c>
      <c r="AH22" s="11">
        <v>33.739972897309379</v>
      </c>
      <c r="AI22" s="11">
        <v>34.144867583242075</v>
      </c>
      <c r="AJ22" s="11">
        <v>29.606771245015434</v>
      </c>
      <c r="AK22" s="11">
        <v>29.204894670160243</v>
      </c>
      <c r="AL22" s="11"/>
      <c r="AM22" s="11"/>
      <c r="AN22" s="11"/>
      <c r="AO22" s="11"/>
      <c r="AP22" s="11"/>
      <c r="AV22" s="4"/>
      <c r="AW22" s="4"/>
      <c r="AZ22" s="11"/>
      <c r="BA22" s="11"/>
      <c r="BB22" s="11"/>
    </row>
    <row r="23" spans="1:54" x14ac:dyDescent="0.2">
      <c r="A23" t="s">
        <v>58</v>
      </c>
      <c r="B23" s="11">
        <v>131.47268356219672</v>
      </c>
      <c r="C23" s="11">
        <v>129.98328437982349</v>
      </c>
      <c r="D23" s="11">
        <v>126.71315826568888</v>
      </c>
      <c r="E23" s="11">
        <v>117.62494951489823</v>
      </c>
      <c r="F23" s="11">
        <v>106.26040430280908</v>
      </c>
      <c r="G23" s="11">
        <v>98.484456942368155</v>
      </c>
      <c r="H23" s="11">
        <v>84.552872221411548</v>
      </c>
      <c r="I23" s="11">
        <v>80.663600302782243</v>
      </c>
      <c r="J23" s="11">
        <v>85.359092231219108</v>
      </c>
      <c r="K23" s="11">
        <v>91.186275586994483</v>
      </c>
      <c r="L23" s="11">
        <v>96.560599826269836</v>
      </c>
      <c r="M23" s="11">
        <v>91.688517842530516</v>
      </c>
      <c r="N23" s="11">
        <v>90.933119070163045</v>
      </c>
      <c r="O23" s="11">
        <v>99.065088721786424</v>
      </c>
      <c r="P23" s="11">
        <v>98.790171918729342</v>
      </c>
      <c r="Q23" s="11">
        <v>102.34240290469354</v>
      </c>
      <c r="R23" s="11">
        <v>91.523014536814856</v>
      </c>
      <c r="S23" s="11">
        <v>80.668644997554622</v>
      </c>
      <c r="T23" s="11">
        <v>72.518978543774878</v>
      </c>
      <c r="U23" s="11">
        <v>67.088613703707281</v>
      </c>
      <c r="V23" s="11">
        <v>59.107476075531132</v>
      </c>
      <c r="W23" s="11">
        <v>45.695427564369474</v>
      </c>
      <c r="X23" s="11">
        <v>48.444804529623212</v>
      </c>
      <c r="Y23" s="11">
        <v>53.261864587575879</v>
      </c>
      <c r="Z23" s="11">
        <v>57.966726073818819</v>
      </c>
      <c r="AA23" s="11">
        <v>64.897426698411664</v>
      </c>
      <c r="AB23" s="11">
        <v>56.979308987332978</v>
      </c>
      <c r="AC23" s="11">
        <v>45.705821803035377</v>
      </c>
      <c r="AD23" s="11">
        <v>40.947830173899419</v>
      </c>
      <c r="AE23" s="11">
        <v>39.813699114320428</v>
      </c>
      <c r="AF23" s="11">
        <v>41.377150128778936</v>
      </c>
      <c r="AG23" s="11">
        <v>44.689395775908253</v>
      </c>
      <c r="AH23" s="11">
        <v>48.850543180072428</v>
      </c>
      <c r="AI23" s="11">
        <v>45.296425457715777</v>
      </c>
      <c r="AJ23" s="11">
        <v>40.815544977351671</v>
      </c>
      <c r="AK23" s="11">
        <v>38.617771155456502</v>
      </c>
      <c r="AL23" s="11"/>
      <c r="AM23" s="11"/>
      <c r="AN23" s="11"/>
      <c r="AO23" s="11"/>
      <c r="AP23" s="11"/>
      <c r="AV23" s="4"/>
      <c r="AW23" s="4"/>
      <c r="AZ23" s="11"/>
      <c r="BA23" s="11"/>
      <c r="BB23" s="11"/>
    </row>
    <row r="24" spans="1:54" x14ac:dyDescent="0.2">
      <c r="A24" t="s">
        <v>59</v>
      </c>
      <c r="B24" s="11">
        <v>152.42756928967799</v>
      </c>
      <c r="C24" s="11">
        <v>126.45046441994798</v>
      </c>
      <c r="D24" s="11">
        <v>110.3150510980045</v>
      </c>
      <c r="E24" s="11">
        <v>95.4514647527552</v>
      </c>
      <c r="F24" s="11">
        <v>81.481072582308073</v>
      </c>
      <c r="G24" s="11">
        <v>80.334451291940908</v>
      </c>
      <c r="H24" s="11">
        <v>83.539748986931897</v>
      </c>
      <c r="I24" s="11">
        <v>83.723973862643192</v>
      </c>
      <c r="J24" s="11">
        <v>91.977748289352334</v>
      </c>
      <c r="K24" s="11">
        <v>100.99853609069133</v>
      </c>
      <c r="L24" s="11">
        <v>92.444272009540441</v>
      </c>
      <c r="M24" s="11">
        <v>90.544664926022634</v>
      </c>
      <c r="N24" s="11">
        <v>91.469088974265532</v>
      </c>
      <c r="O24" s="11">
        <v>96.295327347470163</v>
      </c>
      <c r="P24" s="11">
        <v>90.557448370544719</v>
      </c>
      <c r="Q24" s="11">
        <v>84.54459913075064</v>
      </c>
      <c r="R24" s="11">
        <v>90.597478029722552</v>
      </c>
      <c r="S24" s="11">
        <v>88.268903593574237</v>
      </c>
      <c r="T24" s="11">
        <v>79.907491552190152</v>
      </c>
      <c r="U24" s="11">
        <v>70.943276735277522</v>
      </c>
      <c r="V24" s="11">
        <v>59.895752579491038</v>
      </c>
      <c r="W24" s="11">
        <v>52.08700268464068</v>
      </c>
      <c r="X24" s="11">
        <v>48.833214576547228</v>
      </c>
      <c r="Y24" s="11">
        <v>44.227453074541671</v>
      </c>
      <c r="Z24" s="11">
        <v>39.392116885748834</v>
      </c>
      <c r="AA24" s="11">
        <v>36.438046656260056</v>
      </c>
      <c r="AB24" s="11">
        <v>39.247477955006225</v>
      </c>
      <c r="AC24" s="11">
        <v>39.53189097231698</v>
      </c>
      <c r="AD24" s="11">
        <v>38.867874014891349</v>
      </c>
      <c r="AE24" s="11">
        <v>37.667199901556636</v>
      </c>
      <c r="AF24" s="11">
        <v>32.28617259969694</v>
      </c>
      <c r="AG24" s="11">
        <v>34.186666904654068</v>
      </c>
      <c r="AH24" s="11">
        <v>33.768170952143755</v>
      </c>
      <c r="AI24" s="11">
        <v>29.930987954781141</v>
      </c>
      <c r="AJ24" s="11">
        <v>24.24763589358739</v>
      </c>
      <c r="AK24" s="11">
        <v>18.29749592343358</v>
      </c>
      <c r="AL24" s="11"/>
      <c r="AM24" s="11"/>
      <c r="AN24" s="11"/>
      <c r="AO24" s="11"/>
      <c r="AP24" s="11"/>
      <c r="AV24" s="4"/>
      <c r="AW24" s="4"/>
      <c r="AZ24" s="11"/>
      <c r="BA24" s="11"/>
      <c r="BB24" s="11"/>
    </row>
    <row r="25" spans="1:54" x14ac:dyDescent="0.2">
      <c r="A25" t="s">
        <v>60</v>
      </c>
      <c r="B25" s="11">
        <v>99.777803560065124</v>
      </c>
      <c r="C25" s="11">
        <v>103.04780814207992</v>
      </c>
      <c r="D25" s="11">
        <v>91.844425172064376</v>
      </c>
      <c r="E25" s="11">
        <v>66.582874404398567</v>
      </c>
      <c r="F25" s="11">
        <v>57.764553415631838</v>
      </c>
      <c r="G25" s="11">
        <v>71.893863604510116</v>
      </c>
      <c r="H25" s="11">
        <v>66.063886808048977</v>
      </c>
      <c r="I25" s="11">
        <v>54.737162920817021</v>
      </c>
      <c r="J25" s="11">
        <v>56.59305659696188</v>
      </c>
      <c r="K25" s="11">
        <v>54.731576586267231</v>
      </c>
      <c r="L25" s="11">
        <v>56.720263008854452</v>
      </c>
      <c r="M25" s="11">
        <v>62.531818636550582</v>
      </c>
      <c r="N25" s="11">
        <v>59.868524303006673</v>
      </c>
      <c r="O25" s="11">
        <v>61.040987226940615</v>
      </c>
      <c r="P25" s="11">
        <v>64.548056613334538</v>
      </c>
      <c r="Q25" s="11">
        <v>70.624600555877578</v>
      </c>
      <c r="R25" s="11">
        <v>89.406311751714512</v>
      </c>
      <c r="S25" s="11">
        <v>93.433927718726181</v>
      </c>
      <c r="T25" s="11">
        <v>72.355178084860086</v>
      </c>
      <c r="U25" s="11">
        <v>61.909893460828968</v>
      </c>
      <c r="V25" s="11">
        <v>68.595777566191629</v>
      </c>
      <c r="W25" s="11">
        <v>85.354310020380183</v>
      </c>
      <c r="X25" s="11">
        <v>78.864073349367459</v>
      </c>
      <c r="Y25" s="11">
        <v>80.120365961154633</v>
      </c>
      <c r="Z25" s="11">
        <v>84.043605917480448</v>
      </c>
      <c r="AA25" s="11">
        <v>80.384344074589023</v>
      </c>
      <c r="AB25" s="11">
        <v>66.575430493013542</v>
      </c>
      <c r="AC25" s="11">
        <v>51.305361789293023</v>
      </c>
      <c r="AD25" s="11">
        <v>46.843678287818683</v>
      </c>
      <c r="AE25" s="11">
        <v>41.246460872526114</v>
      </c>
      <c r="AF25" s="11">
        <v>37.819130637769831</v>
      </c>
      <c r="AG25" s="11">
        <v>40.464378793877017</v>
      </c>
      <c r="AH25" s="11">
        <v>44.310816207415606</v>
      </c>
      <c r="AI25" s="11">
        <v>41.748541699511271</v>
      </c>
      <c r="AJ25" s="11">
        <v>39.226178446915327</v>
      </c>
      <c r="AK25" s="11">
        <v>40.61501501114823</v>
      </c>
      <c r="AL25" s="11"/>
      <c r="AM25" s="11"/>
      <c r="AN25" s="11"/>
      <c r="AO25" s="11"/>
      <c r="AP25" s="11"/>
      <c r="AV25" s="4"/>
      <c r="AW25" s="4"/>
      <c r="AZ25" s="11"/>
      <c r="BA25" s="11"/>
      <c r="BB25" s="11"/>
    </row>
    <row r="26" spans="1:54" x14ac:dyDescent="0.2">
      <c r="A26" t="s">
        <v>61</v>
      </c>
      <c r="B26" s="11">
        <v>70.556607280239973</v>
      </c>
      <c r="C26" s="11">
        <v>67.235568156418012</v>
      </c>
      <c r="D26" s="11">
        <v>61.418712532856802</v>
      </c>
      <c r="E26" s="11">
        <v>56.541631020727898</v>
      </c>
      <c r="F26" s="11">
        <v>48.972076163161248</v>
      </c>
      <c r="G26" s="11">
        <v>51.197904012180693</v>
      </c>
      <c r="H26" s="11">
        <v>54.021664344565423</v>
      </c>
      <c r="I26" s="11">
        <v>51.422907958403762</v>
      </c>
      <c r="J26" s="11">
        <v>52.709960102371781</v>
      </c>
      <c r="K26" s="11">
        <v>52.030459077462474</v>
      </c>
      <c r="L26" s="11">
        <v>52.634650383773376</v>
      </c>
      <c r="M26" s="11">
        <v>50.97691010765152</v>
      </c>
      <c r="N26" s="11">
        <v>48.453285875160873</v>
      </c>
      <c r="O26" s="11">
        <v>49.403431035161525</v>
      </c>
      <c r="P26" s="11">
        <v>50.21245364647713</v>
      </c>
      <c r="Q26" s="11">
        <v>56.86048425592152</v>
      </c>
      <c r="R26" s="11">
        <v>50.266313303693408</v>
      </c>
      <c r="S26" s="11">
        <v>39.335664570028264</v>
      </c>
      <c r="T26" s="11">
        <v>38.122432692533394</v>
      </c>
      <c r="U26" s="11">
        <v>32.72149807054889</v>
      </c>
      <c r="V26" s="11">
        <v>24.034468820049241</v>
      </c>
      <c r="W26" s="11">
        <v>20.394027223578771</v>
      </c>
      <c r="X26" s="11">
        <v>17.290187435580005</v>
      </c>
      <c r="Y26" s="11">
        <v>18.029092560092902</v>
      </c>
      <c r="Z26" s="11">
        <v>23.583688017958298</v>
      </c>
      <c r="AA26" s="11">
        <v>23.188359277239066</v>
      </c>
      <c r="AB26" s="11">
        <v>18.201068242821897</v>
      </c>
      <c r="AC26" s="11">
        <v>14.280466549117369</v>
      </c>
      <c r="AD26" s="11">
        <v>11.462319566360838</v>
      </c>
      <c r="AE26" s="11">
        <v>12.207645651986555</v>
      </c>
      <c r="AF26" s="11">
        <v>11.546412934843818</v>
      </c>
      <c r="AG26" s="11">
        <v>10.034355694010589</v>
      </c>
      <c r="AH26" s="11">
        <v>12.020440331006052</v>
      </c>
      <c r="AI26" s="11">
        <v>12.559623170579925</v>
      </c>
      <c r="AJ26" s="11">
        <v>11.049069476655367</v>
      </c>
      <c r="AK26" s="11">
        <v>9.7118037683059057</v>
      </c>
      <c r="AL26" s="11"/>
      <c r="AM26" s="11"/>
      <c r="AN26" s="11"/>
      <c r="AO26" s="11"/>
      <c r="AP26" s="11"/>
      <c r="AV26" s="4"/>
      <c r="AW26" s="4"/>
      <c r="AZ26" s="11"/>
      <c r="BA26" s="11"/>
      <c r="BB26" s="11"/>
    </row>
    <row r="27" spans="1:54" x14ac:dyDescent="0.2">
      <c r="A27" t="s">
        <v>62</v>
      </c>
      <c r="B27" s="11">
        <v>93.166951379456805</v>
      </c>
      <c r="C27" s="11">
        <v>79.043214422482095</v>
      </c>
      <c r="D27" s="11">
        <v>76.935386130363966</v>
      </c>
      <c r="E27" s="11">
        <v>64.854325099985488</v>
      </c>
      <c r="F27" s="11">
        <v>52.646032685205967</v>
      </c>
      <c r="G27" s="11">
        <v>53.188713005565234</v>
      </c>
      <c r="H27" s="11">
        <v>53.852123838196263</v>
      </c>
      <c r="I27" s="11">
        <v>51.039040481680765</v>
      </c>
      <c r="J27" s="11">
        <v>54.649632944270564</v>
      </c>
      <c r="K27" s="11">
        <v>60.900811690747325</v>
      </c>
      <c r="L27" s="11">
        <v>60.359523114096817</v>
      </c>
      <c r="M27" s="11">
        <v>59.310370323425651</v>
      </c>
      <c r="N27" s="11">
        <v>62.328342783989129</v>
      </c>
      <c r="O27" s="11">
        <v>58.479536798305546</v>
      </c>
      <c r="P27" s="11">
        <v>58.004330266971216</v>
      </c>
      <c r="Q27" s="11">
        <v>64.508750748694126</v>
      </c>
      <c r="R27" s="11">
        <v>82.127311136680476</v>
      </c>
      <c r="S27" s="11">
        <v>117.55664672776298</v>
      </c>
      <c r="T27" s="11">
        <v>75.239093261504479</v>
      </c>
      <c r="U27" s="11">
        <v>50.436031773985249</v>
      </c>
      <c r="V27" s="11">
        <v>42.574387857507894</v>
      </c>
      <c r="W27" s="11">
        <v>44.902475443348337</v>
      </c>
      <c r="X27" s="11">
        <v>59.108508651687622</v>
      </c>
      <c r="Y27" s="11">
        <v>59.52866990538265</v>
      </c>
      <c r="Z27" s="11">
        <v>55.665451212929639</v>
      </c>
      <c r="AA27" s="11">
        <v>44.75339158517874</v>
      </c>
      <c r="AB27" s="11">
        <v>38.587886333373184</v>
      </c>
      <c r="AC27" s="11">
        <v>37.534983846104524</v>
      </c>
      <c r="AD27" s="11">
        <v>34.196291078703737</v>
      </c>
      <c r="AE27" s="11">
        <v>31.404646593582619</v>
      </c>
      <c r="AF27" s="11">
        <v>27.84573408136362</v>
      </c>
      <c r="AG27" s="11">
        <v>27.517844467663927</v>
      </c>
      <c r="AH27" s="11">
        <v>29.232244182616391</v>
      </c>
      <c r="AI27" s="11">
        <v>29.338337978469823</v>
      </c>
      <c r="AJ27" s="11">
        <v>27.749815775724684</v>
      </c>
      <c r="AK27" s="11">
        <v>28.034372959382875</v>
      </c>
      <c r="AL27" s="11"/>
      <c r="AM27" s="11"/>
      <c r="AN27" s="11"/>
      <c r="AO27" s="11"/>
      <c r="AP27" s="11"/>
      <c r="AV27" s="4"/>
      <c r="AW27" s="4"/>
      <c r="AZ27" s="11"/>
      <c r="BA27" s="11"/>
      <c r="BB27" s="11"/>
    </row>
    <row r="28" spans="1:54" x14ac:dyDescent="0.2">
      <c r="A28" t="s">
        <v>63</v>
      </c>
      <c r="B28" s="11">
        <v>35.942860913169703</v>
      </c>
      <c r="C28" s="11">
        <v>36.989419009075981</v>
      </c>
      <c r="D28" s="11">
        <v>39.88430224923556</v>
      </c>
      <c r="E28" s="11">
        <v>32.952634588956329</v>
      </c>
      <c r="F28" s="11">
        <v>27.554766003148405</v>
      </c>
      <c r="G28" s="11">
        <v>32.228620810963768</v>
      </c>
      <c r="H28" s="11">
        <v>35.589934940681211</v>
      </c>
      <c r="I28" s="11">
        <v>33.881420948395544</v>
      </c>
      <c r="J28" s="11">
        <v>33.486611498572614</v>
      </c>
      <c r="K28" s="11">
        <v>37.983916028097063</v>
      </c>
      <c r="L28" s="11">
        <v>44.019286880741745</v>
      </c>
      <c r="M28" s="11">
        <v>41.370145796920063</v>
      </c>
      <c r="N28" s="11">
        <v>44.411465024586896</v>
      </c>
      <c r="O28" s="11">
        <v>53.610708393740936</v>
      </c>
      <c r="P28" s="11">
        <v>64.20142482819071</v>
      </c>
      <c r="Q28" s="11">
        <v>78.49957487218559</v>
      </c>
      <c r="R28" s="11">
        <v>62.762321108922293</v>
      </c>
      <c r="S28" s="11">
        <v>41.399904142071549</v>
      </c>
      <c r="T28" s="11">
        <v>34.462491689443745</v>
      </c>
      <c r="U28" s="11">
        <v>27.757212527175511</v>
      </c>
      <c r="V28" s="11">
        <v>21.084800084760356</v>
      </c>
      <c r="W28" s="11">
        <v>20.274602577991995</v>
      </c>
      <c r="X28" s="11">
        <v>23.96665187814256</v>
      </c>
      <c r="Y28" s="11">
        <v>30.538347678307108</v>
      </c>
      <c r="Z28" s="11">
        <v>29.119170563782799</v>
      </c>
      <c r="AA28" s="11">
        <v>26.687325342109265</v>
      </c>
      <c r="AB28" s="11">
        <v>26.202519433265341</v>
      </c>
      <c r="AC28" s="11">
        <v>21.451735043877235</v>
      </c>
      <c r="AD28" s="11">
        <v>19.447376428748029</v>
      </c>
      <c r="AE28" s="11">
        <v>18.153714040360668</v>
      </c>
      <c r="AF28" s="11">
        <v>17.181083134824071</v>
      </c>
      <c r="AG28" s="11">
        <v>16.664942092636451</v>
      </c>
      <c r="AH28" s="11">
        <v>13.588686066345884</v>
      </c>
      <c r="AI28" s="11">
        <v>13.39439223121513</v>
      </c>
      <c r="AJ28" s="11">
        <v>15.404521849667807</v>
      </c>
      <c r="AK28" s="11">
        <v>16.698016720329125</v>
      </c>
      <c r="AL28" s="11"/>
      <c r="AM28" s="11"/>
      <c r="AN28" s="11"/>
      <c r="AO28" s="11"/>
      <c r="AP28" s="11"/>
      <c r="AV28" s="4"/>
      <c r="AW28" s="4"/>
      <c r="AZ28" s="11"/>
      <c r="BA28" s="11"/>
      <c r="BB28" s="11"/>
    </row>
    <row r="29" spans="1:54" x14ac:dyDescent="0.2">
      <c r="A29" t="s">
        <v>64</v>
      </c>
      <c r="B29" s="11">
        <v>59.331787028759649</v>
      </c>
      <c r="C29" s="11">
        <v>47.256017546490703</v>
      </c>
      <c r="D29" s="11">
        <v>40.154094736789936</v>
      </c>
      <c r="E29" s="11">
        <v>36.667004185230191</v>
      </c>
      <c r="F29" s="11">
        <v>37.446359685972659</v>
      </c>
      <c r="G29" s="11">
        <v>44.070760207624552</v>
      </c>
      <c r="H29" s="11">
        <v>44.341099974224676</v>
      </c>
      <c r="I29" s="11">
        <v>38.536840275250874</v>
      </c>
      <c r="J29" s="11">
        <v>39.613513065805272</v>
      </c>
      <c r="K29" s="11">
        <v>48.323875325286011</v>
      </c>
      <c r="L29" s="11">
        <v>49.111090194467735</v>
      </c>
      <c r="M29" s="11">
        <v>52.701159867962808</v>
      </c>
      <c r="N29" s="11">
        <v>66.166454040262067</v>
      </c>
      <c r="O29" s="11">
        <v>62.293058007727531</v>
      </c>
      <c r="P29" s="11">
        <v>57.674914577272929</v>
      </c>
      <c r="Q29" s="11">
        <v>62.981301333954676</v>
      </c>
      <c r="R29" s="11">
        <v>62.216373207478668</v>
      </c>
      <c r="S29" s="11">
        <v>53.87467149590551</v>
      </c>
      <c r="T29" s="11">
        <v>59.42737528272994</v>
      </c>
      <c r="U29" s="11">
        <v>48.373740534835491</v>
      </c>
      <c r="V29" s="11">
        <v>38.954916672199715</v>
      </c>
      <c r="W29" s="11">
        <v>48.603167703757926</v>
      </c>
      <c r="X29" s="11">
        <v>45.963504241379056</v>
      </c>
      <c r="Y29" s="11">
        <v>41.552076093150234</v>
      </c>
      <c r="Z29" s="11">
        <v>45.882978861031326</v>
      </c>
      <c r="AA29" s="11">
        <v>49.000857173470472</v>
      </c>
      <c r="AB29" s="11">
        <v>50.508276388804397</v>
      </c>
      <c r="AC29" s="11">
        <v>51.543311459897559</v>
      </c>
      <c r="AD29" s="11">
        <v>44.075207769291907</v>
      </c>
      <c r="AE29" s="11">
        <v>30.590933574270672</v>
      </c>
      <c r="AF29" s="11">
        <v>29.755601833059782</v>
      </c>
      <c r="AG29" s="11">
        <v>34.329886013921353</v>
      </c>
      <c r="AH29" s="11">
        <v>29.435650960960437</v>
      </c>
      <c r="AI29" s="11">
        <v>22.118576789838336</v>
      </c>
      <c r="AJ29" s="11">
        <v>20.006815924287448</v>
      </c>
      <c r="AK29" s="11">
        <v>18.969511311018493</v>
      </c>
      <c r="AL29" s="11"/>
      <c r="AM29" s="11"/>
      <c r="AN29" s="11"/>
      <c r="AO29" s="11"/>
      <c r="AP29" s="11"/>
      <c r="AV29" s="4"/>
      <c r="AW29" s="4"/>
      <c r="AZ29" s="11"/>
      <c r="BA29" s="11"/>
      <c r="BB29" s="11"/>
    </row>
    <row r="30" spans="1:54" x14ac:dyDescent="0.2">
      <c r="A30" t="s">
        <v>65</v>
      </c>
      <c r="B30" s="11">
        <v>40.274371968830039</v>
      </c>
      <c r="C30" s="11">
        <v>41.573645749530705</v>
      </c>
      <c r="D30" s="11">
        <v>34.085239205857434</v>
      </c>
      <c r="E30" s="11">
        <v>35.693790509051261</v>
      </c>
      <c r="F30" s="11">
        <v>40.815554380087576</v>
      </c>
      <c r="G30" s="11">
        <v>29.961058679599777</v>
      </c>
      <c r="H30" s="11">
        <v>23.337383455663559</v>
      </c>
      <c r="I30" s="11">
        <v>26.477030049269363</v>
      </c>
      <c r="J30" s="11">
        <v>29.74947305818662</v>
      </c>
      <c r="K30" s="11">
        <v>36.084798610699977</v>
      </c>
      <c r="L30" s="11">
        <v>38.105958175590402</v>
      </c>
      <c r="M30" s="11">
        <v>36.373524400632832</v>
      </c>
      <c r="N30" s="11">
        <v>42.15024970058527</v>
      </c>
      <c r="O30" s="11">
        <v>42.021266655454021</v>
      </c>
      <c r="P30" s="11">
        <v>47.994664155681107</v>
      </c>
      <c r="Q30" s="11">
        <v>56.905325604811289</v>
      </c>
      <c r="R30" s="11">
        <v>59.015182508295837</v>
      </c>
      <c r="S30" s="11">
        <v>70.960837887067399</v>
      </c>
      <c r="T30" s="11">
        <v>52.590820159382659</v>
      </c>
      <c r="U30" s="11">
        <v>35.196956722218566</v>
      </c>
      <c r="V30" s="11">
        <v>24.96959125785154</v>
      </c>
      <c r="W30" s="11">
        <v>20.336976320582881</v>
      </c>
      <c r="X30" s="11">
        <v>29.926956391570897</v>
      </c>
      <c r="Y30" s="11">
        <v>38.990922028500314</v>
      </c>
      <c r="Z30" s="11">
        <v>32.472121279369745</v>
      </c>
      <c r="AA30" s="11">
        <v>25.051337708017048</v>
      </c>
      <c r="AB30" s="11">
        <v>21.149870149517159</v>
      </c>
      <c r="AC30" s="11">
        <v>19.610571162295301</v>
      </c>
      <c r="AD30" s="11">
        <v>21.596708841032832</v>
      </c>
      <c r="AE30" s="11">
        <v>22.255738231180207</v>
      </c>
      <c r="AF30" s="11">
        <v>20.431691521466174</v>
      </c>
      <c r="AG30" s="11">
        <v>19.211890700467286</v>
      </c>
      <c r="AH30" s="11">
        <v>19.714471447144717</v>
      </c>
      <c r="AI30" s="11">
        <v>18.9094986843361</v>
      </c>
      <c r="AJ30" s="11">
        <v>16.51973576115185</v>
      </c>
      <c r="AK30" s="11">
        <v>16.385109728196177</v>
      </c>
      <c r="AL30" s="11"/>
      <c r="AM30" s="11"/>
      <c r="AN30" s="11"/>
      <c r="AO30" s="11"/>
      <c r="AP30" s="11"/>
      <c r="AV30" s="4"/>
      <c r="AW30" s="4"/>
      <c r="AZ30" s="11"/>
      <c r="BA30" s="11"/>
      <c r="BB30" s="11"/>
    </row>
    <row r="31" spans="1:54" x14ac:dyDescent="0.2">
      <c r="A31" t="s">
        <v>66</v>
      </c>
      <c r="B31" s="11">
        <v>70.495338806177827</v>
      </c>
      <c r="C31" s="11">
        <v>76.538621395229868</v>
      </c>
      <c r="D31" s="11">
        <v>74.624849269795902</v>
      </c>
      <c r="E31" s="11">
        <v>49.826737672332243</v>
      </c>
      <c r="F31" s="11">
        <v>45.047471389297364</v>
      </c>
      <c r="G31" s="11">
        <v>50.114509311242848</v>
      </c>
      <c r="H31" s="11">
        <v>51.792234804714589</v>
      </c>
      <c r="I31" s="11">
        <v>77.110434892861676</v>
      </c>
      <c r="J31" s="11">
        <v>80.674200628818909</v>
      </c>
      <c r="K31" s="11">
        <v>48.779788753570898</v>
      </c>
      <c r="L31" s="11">
        <v>40.606047724309931</v>
      </c>
      <c r="M31" s="11">
        <v>42.035239439934109</v>
      </c>
      <c r="N31" s="11">
        <v>50.10825545171339</v>
      </c>
      <c r="O31" s="11">
        <v>59.222347273229872</v>
      </c>
      <c r="P31" s="11">
        <v>56.299549433352247</v>
      </c>
      <c r="Q31" s="11">
        <v>61.612468338916585</v>
      </c>
      <c r="R31" s="11">
        <v>96.469660283219611</v>
      </c>
      <c r="S31" s="11">
        <v>99.786118860427777</v>
      </c>
      <c r="T31" s="11">
        <v>47.794978413358436</v>
      </c>
      <c r="U31" s="11">
        <v>32.889862546876309</v>
      </c>
      <c r="V31" s="11">
        <v>40.018741716368453</v>
      </c>
      <c r="W31" s="11">
        <v>54.657812001640316</v>
      </c>
      <c r="X31" s="11">
        <v>54.136973586924029</v>
      </c>
      <c r="Y31" s="11">
        <v>59.557124196141473</v>
      </c>
      <c r="Z31" s="11">
        <v>58.708772930329815</v>
      </c>
      <c r="AA31" s="11">
        <v>53.967685968336589</v>
      </c>
      <c r="AB31" s="11">
        <v>59.492904940439459</v>
      </c>
      <c r="AC31" s="11">
        <v>62.201158636348453</v>
      </c>
      <c r="AD31" s="11">
        <v>53.503020953850111</v>
      </c>
      <c r="AE31" s="11">
        <v>42.722855935783691</v>
      </c>
      <c r="AF31" s="11">
        <v>38.540349678227685</v>
      </c>
      <c r="AG31" s="11">
        <v>49.296490546490553</v>
      </c>
      <c r="AH31" s="11">
        <v>54.920041175532461</v>
      </c>
      <c r="AI31" s="11">
        <v>36.531165781833749</v>
      </c>
      <c r="AJ31" s="11">
        <v>26.63991668214075</v>
      </c>
      <c r="AK31" s="11">
        <v>24.29991506167039</v>
      </c>
      <c r="AL31" s="11"/>
      <c r="AM31" s="11"/>
      <c r="AN31" s="11"/>
      <c r="AO31" s="11"/>
      <c r="AP31" s="11"/>
      <c r="AV31" s="4"/>
      <c r="AW31" s="4"/>
      <c r="AZ31" s="11"/>
      <c r="BA31" s="11"/>
      <c r="BB31" s="11"/>
    </row>
    <row r="32" spans="1:54" x14ac:dyDescent="0.2">
      <c r="A32" t="s">
        <v>67</v>
      </c>
      <c r="B32" s="11">
        <v>104.8302927936074</v>
      </c>
      <c r="C32" s="11">
        <v>111.30583790941311</v>
      </c>
      <c r="D32" s="11">
        <v>120.45820342686599</v>
      </c>
      <c r="E32" s="11">
        <v>98.54327290647656</v>
      </c>
      <c r="F32" s="11">
        <v>86.78833189141541</v>
      </c>
      <c r="G32" s="11">
        <v>87.410212441649989</v>
      </c>
      <c r="H32" s="11">
        <v>91.295667695286511</v>
      </c>
      <c r="I32" s="11">
        <v>100.72110480727348</v>
      </c>
      <c r="J32" s="11">
        <v>100.5487456831767</v>
      </c>
      <c r="K32" s="11">
        <v>107.80570989856835</v>
      </c>
      <c r="L32" s="11">
        <v>103.8538403729641</v>
      </c>
      <c r="M32" s="11">
        <v>89.834801201445813</v>
      </c>
      <c r="N32" s="11">
        <v>90.481855299689684</v>
      </c>
      <c r="O32" s="11">
        <v>90.97546134213276</v>
      </c>
      <c r="P32" s="11">
        <v>79.986110358356996</v>
      </c>
      <c r="Q32" s="11">
        <v>81.720988033925238</v>
      </c>
      <c r="R32" s="11">
        <v>106.76852323410036</v>
      </c>
      <c r="S32" s="11">
        <v>107.55858051257212</v>
      </c>
      <c r="T32" s="11">
        <v>83.301765382428258</v>
      </c>
      <c r="U32" s="11">
        <v>73.233772202947534</v>
      </c>
      <c r="V32" s="11">
        <v>65.371835781722851</v>
      </c>
      <c r="W32" s="11">
        <v>56.07385897280642</v>
      </c>
      <c r="X32" s="11">
        <v>48.755852429415903</v>
      </c>
      <c r="Y32" s="11">
        <v>43.772363661317357</v>
      </c>
      <c r="Z32" s="11">
        <v>42.208732198924423</v>
      </c>
      <c r="AA32" s="11">
        <v>45.504611527573694</v>
      </c>
      <c r="AB32" s="11">
        <v>50.70563025085788</v>
      </c>
      <c r="AC32" s="11">
        <v>41.765492019993438</v>
      </c>
      <c r="AD32" s="11">
        <v>35.955339191219409</v>
      </c>
      <c r="AE32" s="11">
        <v>33.795761803445224</v>
      </c>
      <c r="AF32" s="11">
        <v>30.589582152483558</v>
      </c>
      <c r="AG32" s="11">
        <v>29.975029411535552</v>
      </c>
      <c r="AH32" s="11">
        <v>26.218869155616826</v>
      </c>
      <c r="AI32" s="11">
        <v>26.743188723250544</v>
      </c>
      <c r="AJ32" s="11">
        <v>28.415262901497741</v>
      </c>
      <c r="AK32" s="11">
        <v>23.759308563971899</v>
      </c>
      <c r="AL32" s="11"/>
      <c r="AM32" s="11"/>
      <c r="AN32" s="11"/>
      <c r="AO32" s="11"/>
      <c r="AP32" s="11"/>
      <c r="AV32" s="4"/>
      <c r="AW32" s="4"/>
      <c r="AZ32" s="11"/>
      <c r="BA32" s="11"/>
      <c r="BB32" s="11"/>
    </row>
    <row r="33" spans="1:54" x14ac:dyDescent="0.2">
      <c r="A33" t="s">
        <v>68</v>
      </c>
      <c r="B33" s="11">
        <v>44.281716296767662</v>
      </c>
      <c r="C33" s="11">
        <v>41.521111277095322</v>
      </c>
      <c r="D33" s="11">
        <v>41.924136016857851</v>
      </c>
      <c r="E33" s="11">
        <v>41.238079458006553</v>
      </c>
      <c r="F33" s="11">
        <v>35.632252961260804</v>
      </c>
      <c r="G33" s="11">
        <v>34.036999285873826</v>
      </c>
      <c r="H33" s="11">
        <v>37.550834022608214</v>
      </c>
      <c r="I33" s="11">
        <v>37.649944535163321</v>
      </c>
      <c r="J33" s="11">
        <v>39.538026312644483</v>
      </c>
      <c r="K33" s="11">
        <v>39.764721217453648</v>
      </c>
      <c r="L33" s="11">
        <v>37.21922731356694</v>
      </c>
      <c r="M33" s="11">
        <v>36.554607748021503</v>
      </c>
      <c r="N33" s="11">
        <v>39.995272262083539</v>
      </c>
      <c r="O33" s="11">
        <v>46.439848703595821</v>
      </c>
      <c r="P33" s="11">
        <v>57.537551049742063</v>
      </c>
      <c r="Q33" s="11">
        <v>62.440487451128767</v>
      </c>
      <c r="R33" s="11">
        <v>49.802256184727547</v>
      </c>
      <c r="S33" s="11">
        <v>44.495177937194491</v>
      </c>
      <c r="T33" s="11">
        <v>40.37590725350217</v>
      </c>
      <c r="U33" s="11">
        <v>40.416439623562539</v>
      </c>
      <c r="V33" s="11">
        <v>43.562702973869726</v>
      </c>
      <c r="W33" s="11">
        <v>41.59462965514075</v>
      </c>
      <c r="X33" s="11">
        <v>37.852422569763874</v>
      </c>
      <c r="Y33" s="11">
        <v>33.32753918589848</v>
      </c>
      <c r="Z33" s="11">
        <v>29.462966040178063</v>
      </c>
      <c r="AA33" s="11">
        <v>30.403370977577637</v>
      </c>
      <c r="AB33" s="11">
        <v>34.33024965150171</v>
      </c>
      <c r="AC33" s="11">
        <v>31.99162382485305</v>
      </c>
      <c r="AD33" s="11">
        <v>31.565173187491236</v>
      </c>
      <c r="AE33" s="11">
        <v>26.351257875821414</v>
      </c>
      <c r="AF33" s="11">
        <v>24.645305897392149</v>
      </c>
      <c r="AG33" s="11">
        <v>28.727451183227913</v>
      </c>
      <c r="AH33" s="11">
        <v>28.404581340991363</v>
      </c>
      <c r="AI33" s="11">
        <v>26.866856136152112</v>
      </c>
      <c r="AJ33" s="11">
        <v>24.849198907795188</v>
      </c>
      <c r="AK33" s="11">
        <v>22.237945232963675</v>
      </c>
      <c r="AL33" s="11"/>
      <c r="AM33" s="11"/>
      <c r="AN33" s="11"/>
      <c r="AO33" s="11"/>
      <c r="AP33" s="11"/>
      <c r="AV33" s="4"/>
      <c r="AW33" s="4"/>
      <c r="AZ33" s="11"/>
      <c r="BA33" s="11"/>
      <c r="BB33" s="11"/>
    </row>
    <row r="34" spans="1:54" x14ac:dyDescent="0.2">
      <c r="A34" t="s">
        <v>69</v>
      </c>
      <c r="B34" s="11">
        <v>94.435370940276428</v>
      </c>
      <c r="C34" s="11">
        <v>89.638612710579551</v>
      </c>
      <c r="D34" s="11">
        <v>84.567033267641833</v>
      </c>
      <c r="E34" s="11">
        <v>79.60744510574186</v>
      </c>
      <c r="F34" s="11">
        <v>75.84982371438555</v>
      </c>
      <c r="G34" s="11">
        <v>75.207146291314174</v>
      </c>
      <c r="H34" s="11">
        <v>74.256882957071326</v>
      </c>
      <c r="I34" s="11">
        <v>77.919599856353656</v>
      </c>
      <c r="J34" s="11">
        <v>79.48658885875453</v>
      </c>
      <c r="K34" s="11">
        <v>74.112720662194874</v>
      </c>
      <c r="L34" s="11">
        <v>77.168091655266764</v>
      </c>
      <c r="M34" s="11">
        <v>79.113406618852423</v>
      </c>
      <c r="N34" s="11">
        <v>74.161447516551576</v>
      </c>
      <c r="O34" s="11">
        <v>76.555715963853359</v>
      </c>
      <c r="P34" s="11">
        <v>81.102388197946553</v>
      </c>
      <c r="Q34" s="11">
        <v>79.935253803491065</v>
      </c>
      <c r="R34" s="11">
        <v>80.724851874338029</v>
      </c>
      <c r="S34" s="11">
        <v>79.390748302038034</v>
      </c>
      <c r="T34" s="11">
        <v>73.993672074334668</v>
      </c>
      <c r="U34" s="11">
        <v>70.08603415187514</v>
      </c>
      <c r="V34" s="11">
        <v>66.69895165782593</v>
      </c>
      <c r="W34" s="11">
        <v>63.287815522048653</v>
      </c>
      <c r="X34" s="11">
        <v>55.928050298295993</v>
      </c>
      <c r="Y34" s="11">
        <v>49.250436893336399</v>
      </c>
      <c r="Z34" s="11">
        <v>46.629171095663196</v>
      </c>
      <c r="AA34" s="11">
        <v>45.042742052031407</v>
      </c>
      <c r="AB34" s="11">
        <v>42.78102476026271</v>
      </c>
      <c r="AC34" s="11">
        <v>40.536359829257258</v>
      </c>
      <c r="AD34" s="11">
        <v>36.60308240726021</v>
      </c>
      <c r="AE34" s="11">
        <v>33.930092831308706</v>
      </c>
      <c r="AF34" s="11">
        <v>32.987482553721584</v>
      </c>
      <c r="AG34" s="11">
        <v>33.754880136832476</v>
      </c>
      <c r="AH34" s="11">
        <v>35.180420230432354</v>
      </c>
      <c r="AI34" s="11">
        <v>33.499712851062171</v>
      </c>
      <c r="AJ34" s="11">
        <v>35.043472066978602</v>
      </c>
      <c r="AK34" s="11">
        <v>39.674696710575361</v>
      </c>
      <c r="AL34" s="11"/>
      <c r="AM34" s="11"/>
      <c r="AN34" s="11"/>
      <c r="AO34" s="11"/>
      <c r="AP34" s="11"/>
      <c r="AV34" s="4"/>
      <c r="AW34" s="4"/>
      <c r="AZ34" s="11"/>
      <c r="BA34" s="11"/>
      <c r="BB34" s="11"/>
    </row>
    <row r="35" spans="1:54" x14ac:dyDescent="0.2">
      <c r="A35" t="s">
        <v>70</v>
      </c>
      <c r="B35" s="11">
        <v>54.914446513737261</v>
      </c>
      <c r="C35" s="11">
        <v>54.415666871783195</v>
      </c>
      <c r="D35" s="11">
        <v>52.19791853242495</v>
      </c>
      <c r="E35" s="11">
        <v>42.118611488990055</v>
      </c>
      <c r="F35" s="11">
        <v>39.907080444986462</v>
      </c>
      <c r="G35" s="11">
        <v>46.05789909575681</v>
      </c>
      <c r="H35" s="11">
        <v>46.941155817202826</v>
      </c>
      <c r="I35" s="11"/>
      <c r="J35" s="11">
        <v>46.857346475586752</v>
      </c>
      <c r="K35" s="11">
        <v>49.541253868783578</v>
      </c>
      <c r="L35" s="11">
        <v>60.056810219229007</v>
      </c>
      <c r="M35" s="11">
        <v>66.33229332234454</v>
      </c>
      <c r="N35" s="11">
        <v>65.370960687077996</v>
      </c>
      <c r="O35" s="11">
        <v>64.573455916372353</v>
      </c>
      <c r="P35" s="11">
        <v>71.342826833572275</v>
      </c>
      <c r="Q35" s="11">
        <v>76.63683293402255</v>
      </c>
      <c r="R35" s="11">
        <v>72.515772531881566</v>
      </c>
      <c r="S35" s="11">
        <v>73.760642865517283</v>
      </c>
      <c r="T35" s="11">
        <v>71.058680775376089</v>
      </c>
      <c r="U35" s="11">
        <v>51.245102737551797</v>
      </c>
      <c r="V35" s="11">
        <v>36.488357921897389</v>
      </c>
      <c r="W35" s="11">
        <v>31.565102483672497</v>
      </c>
      <c r="X35" s="11">
        <v>27.378574326479672</v>
      </c>
      <c r="Y35" s="11">
        <v>23.051214481714442</v>
      </c>
      <c r="Z35" s="11">
        <v>19.184575548770262</v>
      </c>
      <c r="AA35" s="11">
        <v>18.336071593786812</v>
      </c>
      <c r="AB35" s="11">
        <v>17.732427720026305</v>
      </c>
      <c r="AC35" s="11">
        <v>14.286187762321095</v>
      </c>
      <c r="AD35" s="11">
        <v>12.333052693917416</v>
      </c>
      <c r="AE35" s="11">
        <v>11.967667158147151</v>
      </c>
      <c r="AF35" s="11">
        <v>11.207386445900006</v>
      </c>
      <c r="AG35" s="11">
        <v>9.6458128224678177</v>
      </c>
      <c r="AH35" s="11">
        <v>9.1632723504933313</v>
      </c>
      <c r="AI35" s="11">
        <v>9.3076024517955531</v>
      </c>
      <c r="AJ35" s="11">
        <v>8.4463642951877489</v>
      </c>
      <c r="AK35" s="11">
        <v>7.5421154527270096</v>
      </c>
      <c r="AL35" s="11"/>
      <c r="AM35" s="11"/>
      <c r="AN35" s="11"/>
      <c r="AO35" s="11"/>
      <c r="AP35" s="11"/>
      <c r="AV35" s="4"/>
      <c r="AW35" s="4"/>
      <c r="AZ35" s="11"/>
      <c r="BA35" s="11"/>
      <c r="BB35" s="11"/>
    </row>
    <row r="36" spans="1:54" x14ac:dyDescent="0.2">
      <c r="A36" t="s">
        <v>71</v>
      </c>
      <c r="B36" s="11">
        <v>43.536397942724982</v>
      </c>
      <c r="C36" s="11">
        <v>30.279549083679669</v>
      </c>
      <c r="D36" s="11">
        <v>29.255910846833721</v>
      </c>
      <c r="E36" s="11">
        <v>34.887901434053724</v>
      </c>
      <c r="F36" s="11">
        <v>28.773007621748032</v>
      </c>
      <c r="G36" s="11">
        <v>25.470081535360979</v>
      </c>
      <c r="H36" s="11">
        <v>25.776752912516454</v>
      </c>
      <c r="I36" s="11">
        <v>30.988611820145294</v>
      </c>
      <c r="J36" s="11">
        <v>40.760810627626405</v>
      </c>
      <c r="K36" s="11">
        <v>42.911806072640026</v>
      </c>
      <c r="L36" s="11">
        <v>45.606118116767185</v>
      </c>
      <c r="M36" s="11">
        <v>47.418466660974985</v>
      </c>
      <c r="N36" s="11">
        <v>45.640949358720079</v>
      </c>
      <c r="O36" s="11">
        <v>53.098299726589204</v>
      </c>
      <c r="P36" s="11">
        <v>62.970295416401875</v>
      </c>
      <c r="Q36" s="11">
        <v>58.984381361867065</v>
      </c>
      <c r="R36" s="11">
        <v>48.414191640908484</v>
      </c>
      <c r="S36" s="11">
        <v>48.201707404161397</v>
      </c>
      <c r="T36" s="11">
        <v>37.566154686915752</v>
      </c>
      <c r="U36" s="11">
        <v>22.535450965606802</v>
      </c>
      <c r="V36" s="11">
        <v>18.702550415183865</v>
      </c>
      <c r="W36" s="11">
        <v>21.803376826467286</v>
      </c>
      <c r="X36" s="11">
        <v>21.068031540610306</v>
      </c>
      <c r="Y36" s="11">
        <v>22.074770695460348</v>
      </c>
      <c r="Z36" s="11">
        <v>29.642195944937139</v>
      </c>
      <c r="AA36" s="11">
        <v>30.163423629657888</v>
      </c>
      <c r="AB36" s="11">
        <v>27.664539479950474</v>
      </c>
      <c r="AC36" s="11">
        <v>23.031564705554164</v>
      </c>
      <c r="AD36" s="11">
        <v>22.803405324104496</v>
      </c>
      <c r="AE36" s="11">
        <v>22.742903971937565</v>
      </c>
      <c r="AF36" s="11">
        <v>20.024271844660195</v>
      </c>
      <c r="AG36" s="11">
        <v>17.785862941502344</v>
      </c>
      <c r="AH36" s="11">
        <v>16.091967000873154</v>
      </c>
      <c r="AI36" s="11">
        <v>14.881309749226435</v>
      </c>
      <c r="AJ36" s="11">
        <v>12.885764867114332</v>
      </c>
      <c r="AK36" s="11">
        <v>12.750079537677228</v>
      </c>
      <c r="AL36" s="11"/>
      <c r="AM36" s="11"/>
      <c r="AN36" s="11"/>
      <c r="AO36" s="11"/>
      <c r="AP36" s="11"/>
      <c r="AV36" s="4"/>
      <c r="AW36" s="4"/>
      <c r="AZ36" s="11"/>
      <c r="BA36" s="11"/>
      <c r="BB36" s="11"/>
    </row>
    <row r="37" spans="1:54" x14ac:dyDescent="0.2">
      <c r="A37" t="s">
        <v>72</v>
      </c>
      <c r="B37" s="11">
        <v>107.15401149691431</v>
      </c>
      <c r="C37" s="11">
        <v>99.910554224853513</v>
      </c>
      <c r="D37" s="11">
        <v>90.382268640247815</v>
      </c>
      <c r="E37" s="11">
        <v>78.729834454011296</v>
      </c>
      <c r="F37" s="11">
        <v>78.677561784837579</v>
      </c>
      <c r="G37" s="11">
        <v>86.561707913032322</v>
      </c>
      <c r="H37" s="11">
        <v>92.260063980207917</v>
      </c>
      <c r="I37" s="11">
        <v>91.152032081396072</v>
      </c>
      <c r="J37" s="11">
        <v>88.979556917426351</v>
      </c>
      <c r="K37" s="11">
        <v>90.010472967586622</v>
      </c>
      <c r="L37" s="11">
        <v>99.231243199501733</v>
      </c>
      <c r="M37" s="11">
        <v>110.31367962884417</v>
      </c>
      <c r="N37" s="11">
        <v>102.85853679691226</v>
      </c>
      <c r="O37" s="11">
        <v>100.14875662440792</v>
      </c>
      <c r="P37" s="11">
        <v>94.989342037488271</v>
      </c>
      <c r="Q37" s="11">
        <v>86.215309493329954</v>
      </c>
      <c r="R37" s="11">
        <v>88.615891561650301</v>
      </c>
      <c r="S37" s="11">
        <v>89.110050727769362</v>
      </c>
      <c r="T37" s="11">
        <v>82.484670415753698</v>
      </c>
      <c r="U37" s="11">
        <v>67.745038868856938</v>
      </c>
      <c r="V37" s="11">
        <v>48.210951467727767</v>
      </c>
      <c r="W37" s="11">
        <v>43.52145613027615</v>
      </c>
      <c r="X37" s="11">
        <v>41.158952476419074</v>
      </c>
      <c r="Y37" s="11">
        <v>40.315911909056055</v>
      </c>
      <c r="Z37" s="11">
        <v>41.39488701078843</v>
      </c>
      <c r="AA37" s="11">
        <v>36.711792883294223</v>
      </c>
      <c r="AB37" s="11">
        <v>34.906938512358785</v>
      </c>
      <c r="AC37" s="11">
        <v>32.66471653433625</v>
      </c>
      <c r="AD37" s="11">
        <v>32.263983969815911</v>
      </c>
      <c r="AE37" s="11">
        <v>30.829780937755068</v>
      </c>
      <c r="AF37" s="11">
        <v>31.941562758092783</v>
      </c>
      <c r="AG37" s="11">
        <v>32.817991260470109</v>
      </c>
      <c r="AH37" s="11">
        <v>31.938539851674065</v>
      </c>
      <c r="AI37" s="11">
        <v>30.668437454566917</v>
      </c>
      <c r="AJ37" s="11">
        <v>29.369974448458684</v>
      </c>
      <c r="AK37" s="11">
        <v>25.732011354905126</v>
      </c>
      <c r="AL37" s="11"/>
      <c r="AM37" s="11"/>
      <c r="AN37" s="11"/>
      <c r="AO37" s="11"/>
      <c r="AP37" s="11"/>
      <c r="AV37" s="4"/>
      <c r="AW37" s="4"/>
      <c r="AZ37" s="11"/>
      <c r="BA37" s="11"/>
      <c r="BB37" s="11"/>
    </row>
    <row r="38" spans="1:54" x14ac:dyDescent="0.2">
      <c r="A38" t="s">
        <v>73</v>
      </c>
      <c r="B38" s="11">
        <v>64.209749387727712</v>
      </c>
      <c r="C38" s="11">
        <v>55.499779483930276</v>
      </c>
      <c r="D38" s="11">
        <v>50.266503005070199</v>
      </c>
      <c r="E38" s="11">
        <v>41.719580877537659</v>
      </c>
      <c r="F38" s="11">
        <v>31.826789294479589</v>
      </c>
      <c r="G38" s="11">
        <v>30.58748238519744</v>
      </c>
      <c r="H38" s="11">
        <v>31.147177471730185</v>
      </c>
      <c r="I38" s="11">
        <v>34.678870089459352</v>
      </c>
      <c r="J38" s="11">
        <v>36.085612476283032</v>
      </c>
      <c r="K38" s="11">
        <v>33.4098974574812</v>
      </c>
      <c r="L38" s="11">
        <v>38.584552172776085</v>
      </c>
      <c r="M38" s="11">
        <v>47.804712963252221</v>
      </c>
      <c r="N38" s="11">
        <v>48.09204301075269</v>
      </c>
      <c r="O38" s="11">
        <v>43.690681019044376</v>
      </c>
      <c r="P38" s="11">
        <v>39.897833656512582</v>
      </c>
      <c r="Q38" s="11">
        <v>43.757723209408041</v>
      </c>
      <c r="R38" s="11">
        <v>49.296591614653117</v>
      </c>
      <c r="S38" s="11">
        <v>40.857270541562976</v>
      </c>
      <c r="T38" s="11">
        <v>34.634345586929498</v>
      </c>
      <c r="U38" s="11">
        <v>32.30183754783554</v>
      </c>
      <c r="V38" s="11">
        <v>29.618708890565188</v>
      </c>
      <c r="W38" s="11">
        <v>20.880067029780495</v>
      </c>
      <c r="X38" s="11">
        <v>15.66690966155079</v>
      </c>
      <c r="Y38" s="11">
        <v>16.640246802764931</v>
      </c>
      <c r="Z38" s="11">
        <v>19.240571666494969</v>
      </c>
      <c r="AA38" s="11">
        <v>21.282004933389402</v>
      </c>
      <c r="AB38" s="11">
        <v>15.964017101033768</v>
      </c>
      <c r="AC38" s="11">
        <v>11.794067965660304</v>
      </c>
      <c r="AD38" s="11">
        <v>11.734945582592822</v>
      </c>
      <c r="AE38" s="11">
        <v>11.630351804228136</v>
      </c>
      <c r="AF38" s="11">
        <v>11.344766421567085</v>
      </c>
      <c r="AG38" s="11">
        <v>10.341003390150586</v>
      </c>
      <c r="AH38" s="11">
        <v>9.8941220871890092</v>
      </c>
      <c r="AI38" s="11">
        <v>8.3244485150219969</v>
      </c>
      <c r="AJ38" s="11">
        <v>7.5818661144111523</v>
      </c>
      <c r="AK38" s="11">
        <v>7.2955902854625334</v>
      </c>
      <c r="AL38" s="11"/>
      <c r="AM38" s="11"/>
      <c r="AN38" s="11"/>
      <c r="AO38" s="11"/>
      <c r="AP38" s="11"/>
      <c r="AV38" s="4"/>
      <c r="AW38" s="4"/>
      <c r="AZ38" s="11"/>
      <c r="BA38" s="11"/>
      <c r="BB38" s="11"/>
    </row>
    <row r="39" spans="1:54" x14ac:dyDescent="0.2">
      <c r="A39" t="s">
        <v>74</v>
      </c>
      <c r="B39" s="11">
        <v>110.79332418838592</v>
      </c>
      <c r="C39" s="11">
        <v>78.755309841960482</v>
      </c>
      <c r="D39" s="11">
        <v>56.348916770634716</v>
      </c>
      <c r="E39" s="11">
        <v>46.901165497607181</v>
      </c>
      <c r="F39" s="11">
        <v>34.810229577147432</v>
      </c>
      <c r="G39" s="11">
        <v>35.502419602899195</v>
      </c>
      <c r="H39" s="11">
        <v>48.72622679665217</v>
      </c>
      <c r="I39" s="11">
        <v>54.092761082008401</v>
      </c>
      <c r="J39" s="11">
        <v>56.375811852031141</v>
      </c>
      <c r="K39" s="11">
        <v>62.853256144585714</v>
      </c>
      <c r="L39" s="11">
        <v>55.829834712201666</v>
      </c>
      <c r="M39" s="11">
        <v>57.157178332984394</v>
      </c>
      <c r="N39" s="11">
        <v>63.56534980070866</v>
      </c>
      <c r="O39" s="11">
        <v>62.683933322473806</v>
      </c>
      <c r="P39" s="11">
        <v>68.551171159453276</v>
      </c>
      <c r="Q39" s="11">
        <v>66.005096521070399</v>
      </c>
      <c r="R39" s="11">
        <v>59.736523092579844</v>
      </c>
      <c r="S39" s="11">
        <v>50.116560636805005</v>
      </c>
      <c r="T39" s="11">
        <v>36.458212627890966</v>
      </c>
      <c r="U39" s="11">
        <v>23.945015094838887</v>
      </c>
      <c r="V39" s="11">
        <v>21.207188095677303</v>
      </c>
      <c r="W39" s="11">
        <v>25.606006521452951</v>
      </c>
      <c r="X39" s="11">
        <v>27.471777567452637</v>
      </c>
      <c r="Y39" s="11">
        <v>30.176593847139603</v>
      </c>
      <c r="Z39" s="11">
        <v>27.873243803215221</v>
      </c>
      <c r="AA39" s="11">
        <v>25.330882270117076</v>
      </c>
      <c r="AB39" s="11">
        <v>26.800243742647211</v>
      </c>
      <c r="AC39" s="11">
        <v>25.744117081743045</v>
      </c>
      <c r="AD39" s="11">
        <v>27.910404558230944</v>
      </c>
      <c r="AE39" s="11">
        <v>32.805673200863787</v>
      </c>
      <c r="AF39" s="11">
        <v>35.065831012771262</v>
      </c>
      <c r="AG39" s="11">
        <v>36.274361474408543</v>
      </c>
      <c r="AH39" s="11">
        <v>38.152123073811424</v>
      </c>
      <c r="AI39" s="11">
        <v>47.582268571588337</v>
      </c>
      <c r="AJ39" s="11">
        <v>53.475581787351153</v>
      </c>
      <c r="AK39" s="11">
        <v>46.138112876707723</v>
      </c>
      <c r="AL39" s="11"/>
      <c r="AM39" s="11"/>
      <c r="AN39" s="11"/>
      <c r="AO39" s="11"/>
      <c r="AP39" s="11"/>
      <c r="AV39" s="4"/>
      <c r="AW39" s="4"/>
      <c r="AZ39" s="11"/>
      <c r="BA39" s="11"/>
      <c r="BB39" s="11"/>
    </row>
    <row r="40" spans="1:54" x14ac:dyDescent="0.2">
      <c r="A40" t="s">
        <v>75</v>
      </c>
      <c r="B40" s="11">
        <v>119.8953260295758</v>
      </c>
      <c r="C40" s="11">
        <v>120.91692095678708</v>
      </c>
      <c r="D40" s="11">
        <v>102.42219576831384</v>
      </c>
      <c r="E40" s="11">
        <v>82.432836075367064</v>
      </c>
      <c r="F40" s="11">
        <v>64.834105097836797</v>
      </c>
      <c r="G40" s="11">
        <v>55.51626661256941</v>
      </c>
      <c r="H40" s="11">
        <v>66.674811346820817</v>
      </c>
      <c r="I40" s="11">
        <v>91.989717100525965</v>
      </c>
      <c r="J40" s="11">
        <v>90.736909940389893</v>
      </c>
      <c r="K40" s="11">
        <v>85.146333291058568</v>
      </c>
      <c r="L40" s="11">
        <v>77.220863091715003</v>
      </c>
      <c r="M40" s="11">
        <v>73.102203925465233</v>
      </c>
      <c r="N40" s="11">
        <v>79.942184556634359</v>
      </c>
      <c r="O40" s="11">
        <v>85.626706091530863</v>
      </c>
      <c r="P40" s="11">
        <v>78.182987141444116</v>
      </c>
      <c r="Q40" s="11">
        <v>77.321912133495701</v>
      </c>
      <c r="R40" s="11">
        <v>85.397386187691339</v>
      </c>
      <c r="S40" s="11">
        <v>87.098246167955935</v>
      </c>
      <c r="T40" s="11">
        <v>79.330103168383303</v>
      </c>
      <c r="U40" s="11">
        <v>65.123204945206922</v>
      </c>
      <c r="V40" s="11">
        <v>58.63674683157145</v>
      </c>
      <c r="W40" s="11">
        <v>58.707777590711544</v>
      </c>
      <c r="X40" s="11">
        <v>51.978559057562535</v>
      </c>
      <c r="Y40" s="11">
        <v>45.245592965502468</v>
      </c>
      <c r="Z40" s="11">
        <v>40.282268880014307</v>
      </c>
      <c r="AA40" s="11">
        <v>38.549418081892107</v>
      </c>
      <c r="AB40" s="11">
        <v>43.087836634620594</v>
      </c>
      <c r="AC40" s="11">
        <v>45.455951548481153</v>
      </c>
      <c r="AD40" s="11">
        <v>42.036161398868835</v>
      </c>
      <c r="AE40" s="11">
        <v>40.00101204127516</v>
      </c>
      <c r="AF40" s="11">
        <v>40.84410527167536</v>
      </c>
      <c r="AG40" s="11">
        <v>39.150195160394539</v>
      </c>
      <c r="AH40" s="11">
        <v>36.12241563843758</v>
      </c>
      <c r="AI40" s="11">
        <v>33.045533393130846</v>
      </c>
      <c r="AJ40" s="11">
        <v>31.854934964996961</v>
      </c>
      <c r="AK40" s="11">
        <v>31.193833861569626</v>
      </c>
      <c r="AL40" s="11"/>
      <c r="AM40" s="11"/>
      <c r="AN40" s="11"/>
      <c r="AO40" s="11"/>
      <c r="AP40" s="11"/>
      <c r="AV40" s="4"/>
      <c r="AW40" s="4"/>
      <c r="AZ40" s="11"/>
      <c r="BA40" s="11"/>
      <c r="BB40" s="11"/>
    </row>
    <row r="41" spans="1:54" x14ac:dyDescent="0.2">
      <c r="A41" t="s">
        <v>76</v>
      </c>
      <c r="B41" s="11">
        <v>122.51533705719469</v>
      </c>
      <c r="C41" s="11">
        <v>105.35705464497069</v>
      </c>
      <c r="D41" s="11">
        <v>87.449892793884587</v>
      </c>
      <c r="E41" s="11">
        <v>75.967079505162275</v>
      </c>
      <c r="F41" s="11">
        <v>63.539697389022074</v>
      </c>
      <c r="G41" s="11">
        <v>63.582603525788763</v>
      </c>
      <c r="H41" s="11">
        <v>78.146704611069879</v>
      </c>
      <c r="I41" s="11">
        <v>94.036593518955485</v>
      </c>
      <c r="J41" s="11">
        <v>91.460610792989755</v>
      </c>
      <c r="K41" s="11">
        <v>87.058043117744603</v>
      </c>
      <c r="L41" s="11">
        <v>103.58450222374273</v>
      </c>
      <c r="M41" s="11">
        <v>130.97075929350595</v>
      </c>
      <c r="N41" s="11">
        <v>120.16066961708678</v>
      </c>
      <c r="O41" s="11">
        <v>94.658620375847477</v>
      </c>
      <c r="P41" s="11">
        <v>92.68281513108299</v>
      </c>
      <c r="Q41" s="11">
        <v>114.57231825114387</v>
      </c>
      <c r="R41" s="11">
        <v>112.37942797607046</v>
      </c>
      <c r="S41" s="11">
        <v>113.15054246758855</v>
      </c>
      <c r="T41" s="11">
        <v>107.88284693216985</v>
      </c>
      <c r="U41" s="11">
        <v>97.441197973126279</v>
      </c>
      <c r="V41" s="11">
        <v>105.23232611174458</v>
      </c>
      <c r="W41" s="11">
        <v>105.08741781231321</v>
      </c>
      <c r="X41" s="11">
        <v>114.99151677729249</v>
      </c>
      <c r="Y41" s="11">
        <v>106.16700843782567</v>
      </c>
      <c r="Z41" s="11">
        <v>80.895219946858475</v>
      </c>
      <c r="AA41" s="11">
        <v>65.770939471130518</v>
      </c>
      <c r="AB41" s="11">
        <v>60.126977441831265</v>
      </c>
      <c r="AC41" s="11">
        <v>64.034002499808679</v>
      </c>
      <c r="AD41" s="11">
        <v>67.121574388815262</v>
      </c>
      <c r="AE41" s="11">
        <v>52.583492405331768</v>
      </c>
      <c r="AF41" s="11">
        <v>39.288791156873785</v>
      </c>
      <c r="AG41" s="11">
        <v>32.611053361053365</v>
      </c>
      <c r="AH41" s="11">
        <v>28.762764462896563</v>
      </c>
      <c r="AI41" s="11">
        <v>27.667013284665337</v>
      </c>
      <c r="AJ41" s="11">
        <v>28.307078820188046</v>
      </c>
      <c r="AK41" s="11">
        <v>29.842404748373465</v>
      </c>
      <c r="AL41" s="11"/>
      <c r="AM41" s="11"/>
      <c r="AN41" s="11"/>
      <c r="AO41" s="11"/>
      <c r="AP41" s="11"/>
      <c r="AV41" s="4"/>
      <c r="AW41" s="4"/>
      <c r="AZ41" s="11"/>
      <c r="BA41" s="11"/>
      <c r="BB41" s="11"/>
    </row>
    <row r="42" spans="1:54" x14ac:dyDescent="0.2">
      <c r="A42" t="s">
        <v>77</v>
      </c>
      <c r="B42" s="11">
        <v>64.126599511637636</v>
      </c>
      <c r="C42" s="11">
        <v>62.993188213504212</v>
      </c>
      <c r="D42" s="11">
        <v>55.9335533564145</v>
      </c>
      <c r="E42" s="11">
        <v>44.492880782908394</v>
      </c>
      <c r="F42" s="11">
        <v>42.395828014093858</v>
      </c>
      <c r="G42" s="11">
        <v>44.184757100184328</v>
      </c>
      <c r="H42" s="11">
        <v>50.541553518895675</v>
      </c>
      <c r="I42" s="11">
        <v>53.081119875272684</v>
      </c>
      <c r="J42" s="11">
        <v>52.091933977547797</v>
      </c>
      <c r="K42" s="11">
        <v>48.020982967371225</v>
      </c>
      <c r="L42" s="11">
        <v>38.725810532524349</v>
      </c>
      <c r="M42" s="11">
        <v>41.617014278319388</v>
      </c>
      <c r="N42" s="11">
        <v>46.335242889015831</v>
      </c>
      <c r="O42" s="11">
        <v>39.726896874192505</v>
      </c>
      <c r="P42" s="11">
        <v>39.546398703272111</v>
      </c>
      <c r="Q42" s="11">
        <v>48.563629544223261</v>
      </c>
      <c r="R42" s="11">
        <v>42.000152406477206</v>
      </c>
      <c r="S42" s="11">
        <v>40.393263221469461</v>
      </c>
      <c r="T42" s="11">
        <v>44.332764854221502</v>
      </c>
      <c r="U42" s="11">
        <v>32.982149057990327</v>
      </c>
      <c r="V42" s="11">
        <v>27.762266059686389</v>
      </c>
      <c r="W42" s="11">
        <v>24.643414476453614</v>
      </c>
      <c r="X42" s="11">
        <v>22.776677512142221</v>
      </c>
      <c r="Y42" s="11">
        <v>22.820287978873679</v>
      </c>
      <c r="Z42" s="11">
        <v>23.651111686813174</v>
      </c>
      <c r="AA42" s="11">
        <v>21.578632100417689</v>
      </c>
      <c r="AB42" s="11">
        <v>19.916313255288696</v>
      </c>
      <c r="AC42" s="11">
        <v>20.912939161233947</v>
      </c>
      <c r="AD42" s="11">
        <v>19.353261758987596</v>
      </c>
      <c r="AE42" s="11">
        <v>17.629668908218282</v>
      </c>
      <c r="AF42" s="11">
        <v>18.99034425965883</v>
      </c>
      <c r="AG42" s="11">
        <v>17.244923374560326</v>
      </c>
      <c r="AH42" s="11">
        <v>14.652142513240252</v>
      </c>
      <c r="AI42" s="11">
        <v>13.357326409234174</v>
      </c>
      <c r="AJ42" s="11">
        <v>13.448409088566773</v>
      </c>
      <c r="AK42" s="11">
        <v>12.510767457515716</v>
      </c>
      <c r="AL42" s="11"/>
      <c r="AM42" s="11"/>
      <c r="AN42" s="11"/>
      <c r="AO42" s="11"/>
      <c r="AP42" s="11"/>
      <c r="AV42" s="4"/>
      <c r="AW42" s="4"/>
      <c r="AZ42" s="11"/>
      <c r="BA42" s="11"/>
      <c r="BB42" s="11"/>
    </row>
    <row r="43" spans="1:54" x14ac:dyDescent="0.2">
      <c r="A43" t="s">
        <v>78</v>
      </c>
      <c r="B43" s="11">
        <v>54.700186219739287</v>
      </c>
      <c r="C43" s="11">
        <v>37.202931219343348</v>
      </c>
      <c r="D43" s="11">
        <v>30.83693513825812</v>
      </c>
      <c r="E43" s="11">
        <v>31.150437700370432</v>
      </c>
      <c r="F43" s="11">
        <v>29.798572714955355</v>
      </c>
      <c r="G43" s="11">
        <v>30.614240492606566</v>
      </c>
      <c r="H43" s="11">
        <v>32.334881107026703</v>
      </c>
      <c r="I43" s="11">
        <v>30.694220903329644</v>
      </c>
      <c r="J43" s="11">
        <v>33.469012377737393</v>
      </c>
      <c r="K43" s="11">
        <v>37.792690302698659</v>
      </c>
      <c r="L43" s="11">
        <v>43.000272553829376</v>
      </c>
      <c r="M43" s="11">
        <v>51.775840068056148</v>
      </c>
      <c r="N43" s="11">
        <v>55.903198041905377</v>
      </c>
      <c r="O43" s="11">
        <v>48.897552264610212</v>
      </c>
      <c r="P43" s="11">
        <v>43.506594923571441</v>
      </c>
      <c r="Q43" s="11">
        <v>39.455690953471496</v>
      </c>
      <c r="R43" s="11">
        <v>36.873353423930553</v>
      </c>
      <c r="S43" s="11">
        <v>42.219487900626945</v>
      </c>
      <c r="T43" s="11">
        <v>40.001822936310376</v>
      </c>
      <c r="U43" s="11">
        <v>31.740444544567094</v>
      </c>
      <c r="V43" s="11">
        <v>33.228725673591285</v>
      </c>
      <c r="W43" s="11">
        <v>28.973857180605101</v>
      </c>
      <c r="X43" s="11">
        <v>28.980746658257566</v>
      </c>
      <c r="Y43" s="11">
        <v>27.448647499427604</v>
      </c>
      <c r="Z43" s="11">
        <v>23.991964108243181</v>
      </c>
      <c r="AA43" s="11">
        <v>20.089139530653082</v>
      </c>
      <c r="AB43" s="11">
        <v>17.561395151900072</v>
      </c>
      <c r="AC43" s="11">
        <v>21.607932612419152</v>
      </c>
      <c r="AD43" s="11">
        <v>24.751281386777237</v>
      </c>
      <c r="AE43" s="11">
        <v>19.735409719596181</v>
      </c>
      <c r="AF43" s="11">
        <v>17.596886468804851</v>
      </c>
      <c r="AG43" s="11">
        <v>20.717230830617808</v>
      </c>
      <c r="AH43" s="11">
        <v>19.339146007163297</v>
      </c>
      <c r="AI43" s="11">
        <v>18.96753903068484</v>
      </c>
      <c r="AJ43" s="11">
        <v>21.598672404179982</v>
      </c>
      <c r="AK43" s="11">
        <v>19.003703077923852</v>
      </c>
      <c r="AL43" s="11"/>
      <c r="AM43" s="11"/>
      <c r="AN43" s="11"/>
      <c r="AO43" s="11"/>
      <c r="AP43" s="11"/>
      <c r="AV43" s="4"/>
      <c r="AW43" s="4"/>
      <c r="AZ43" s="11"/>
      <c r="BA43" s="11"/>
      <c r="BB43" s="11"/>
    </row>
    <row r="44" spans="1:54" x14ac:dyDescent="0.2">
      <c r="A44" t="s">
        <v>79</v>
      </c>
      <c r="B44" s="11">
        <v>50.384088265441271</v>
      </c>
      <c r="C44" s="11">
        <v>49.976104147242658</v>
      </c>
      <c r="D44" s="11">
        <v>46.410069657743946</v>
      </c>
      <c r="E44" s="11">
        <v>36.831210240043291</v>
      </c>
      <c r="F44" s="11">
        <v>33.679240496943372</v>
      </c>
      <c r="G44" s="11">
        <v>41.289107964348176</v>
      </c>
      <c r="H44" s="11">
        <v>44.179684314085307</v>
      </c>
      <c r="I44" s="11">
        <v>44.013392055990906</v>
      </c>
      <c r="J44" s="11">
        <v>47.508139524734062</v>
      </c>
      <c r="K44" s="11">
        <v>47.298505208589432</v>
      </c>
      <c r="L44" s="11">
        <v>45.039041919765815</v>
      </c>
      <c r="M44" s="11">
        <v>43.447620176303218</v>
      </c>
      <c r="N44" s="11">
        <v>54.558232736661225</v>
      </c>
      <c r="O44" s="11">
        <v>71.409093789607098</v>
      </c>
      <c r="P44" s="11">
        <v>62.268115289123827</v>
      </c>
      <c r="Q44" s="11">
        <v>67.29028006320047</v>
      </c>
      <c r="R44" s="11">
        <v>77.039137194501762</v>
      </c>
      <c r="S44" s="11">
        <v>66.83698036941712</v>
      </c>
      <c r="T44" s="11">
        <v>52.774412836179849</v>
      </c>
      <c r="U44" s="11">
        <v>42.622304588511426</v>
      </c>
      <c r="V44" s="11">
        <v>44.42654253532222</v>
      </c>
      <c r="W44" s="11">
        <v>47.042964351178298</v>
      </c>
      <c r="X44" s="11">
        <v>43.033213394393158</v>
      </c>
      <c r="Y44" s="11">
        <v>42.922166590805645</v>
      </c>
      <c r="Z44" s="11">
        <v>48.350665245650504</v>
      </c>
      <c r="AA44" s="11">
        <v>47.380857403810737</v>
      </c>
      <c r="AB44" s="11">
        <v>50.651338783662084</v>
      </c>
      <c r="AC44" s="11">
        <v>50.731388464244986</v>
      </c>
      <c r="AD44" s="11">
        <v>44.441707916928273</v>
      </c>
      <c r="AE44" s="11">
        <v>41.090210428909636</v>
      </c>
      <c r="AF44" s="11">
        <v>37.880617802238334</v>
      </c>
      <c r="AG44" s="11">
        <v>37.048274307473854</v>
      </c>
      <c r="AH44" s="11">
        <v>36.419004530207758</v>
      </c>
      <c r="AI44" s="11">
        <v>32.942041929378561</v>
      </c>
      <c r="AJ44" s="11">
        <v>28.108775672982635</v>
      </c>
      <c r="AK44" s="11">
        <v>24.892541168353457</v>
      </c>
      <c r="AL44" s="11"/>
      <c r="AM44" s="11"/>
      <c r="AN44" s="11"/>
      <c r="AO44" s="11"/>
      <c r="AP44" s="11"/>
      <c r="AV44" s="4"/>
      <c r="AW44" s="4"/>
      <c r="AZ44" s="11"/>
      <c r="BA44" s="11"/>
      <c r="BB44" s="11"/>
    </row>
    <row r="45" spans="1:54" x14ac:dyDescent="0.2">
      <c r="A45" t="s">
        <v>80</v>
      </c>
      <c r="B45" s="11">
        <v>30.77647854526554</v>
      </c>
      <c r="C45" s="11">
        <v>27.89730203867974</v>
      </c>
      <c r="D45" s="11">
        <v>28.271827373603927</v>
      </c>
      <c r="E45" s="11">
        <v>26.285944397390359</v>
      </c>
      <c r="F45" s="11">
        <v>24.469755918351986</v>
      </c>
      <c r="G45" s="11">
        <v>27.798272798228762</v>
      </c>
      <c r="H45" s="11">
        <v>29.45870705330772</v>
      </c>
      <c r="I45" s="11">
        <v>29.744711688303905</v>
      </c>
      <c r="J45" s="11">
        <v>31.762457679294009</v>
      </c>
      <c r="K45" s="11">
        <v>34.134255107431109</v>
      </c>
      <c r="L45" s="11">
        <v>35.808581105333154</v>
      </c>
      <c r="M45" s="11">
        <v>41.011050232764831</v>
      </c>
      <c r="N45" s="11">
        <v>45.347767511782152</v>
      </c>
      <c r="O45" s="11">
        <v>46.290258705231231</v>
      </c>
      <c r="P45" s="11">
        <v>48.9535863365913</v>
      </c>
      <c r="Q45" s="11">
        <v>47.23281283386612</v>
      </c>
      <c r="R45" s="11">
        <v>47.017959109536939</v>
      </c>
      <c r="S45" s="11">
        <v>46.677317624603987</v>
      </c>
      <c r="T45" s="11">
        <v>37.375985550003698</v>
      </c>
      <c r="U45" s="11">
        <v>28.379130365817616</v>
      </c>
      <c r="V45" s="11">
        <v>23.001575393710556</v>
      </c>
      <c r="W45" s="11">
        <v>22.219125713319155</v>
      </c>
      <c r="X45" s="11">
        <v>23.945644578436575</v>
      </c>
      <c r="Y45" s="11">
        <v>24.298359152502705</v>
      </c>
      <c r="Z45" s="11">
        <v>22.288615682050704</v>
      </c>
      <c r="AA45" s="11">
        <v>18.637827732022963</v>
      </c>
      <c r="AB45" s="11">
        <v>15.043322554820874</v>
      </c>
      <c r="AC45" s="11">
        <v>12.214943639806036</v>
      </c>
      <c r="AD45" s="11">
        <v>9.7911148103806802</v>
      </c>
      <c r="AE45" s="11">
        <v>8.2567458579609045</v>
      </c>
      <c r="AF45" s="11">
        <v>6.9899335615059384</v>
      </c>
      <c r="AG45" s="11">
        <v>6.3892076120707824</v>
      </c>
      <c r="AH45" s="11">
        <v>6.2500558042155108</v>
      </c>
      <c r="AI45" s="11">
        <v>5.7945258727661324</v>
      </c>
      <c r="AJ45" s="11">
        <v>5.260405046394121</v>
      </c>
      <c r="AK45" s="11">
        <v>4.8556161192767666</v>
      </c>
      <c r="AL45" s="11"/>
      <c r="AM45" s="11"/>
      <c r="AN45" s="11"/>
      <c r="AO45" s="11"/>
      <c r="AP45" s="11"/>
      <c r="AV45" s="4"/>
      <c r="AW45" s="4"/>
      <c r="AZ45" s="11"/>
      <c r="BA45" s="11"/>
      <c r="BB45" s="11"/>
    </row>
    <row r="46" spans="1:54" x14ac:dyDescent="0.2">
      <c r="A46" t="s">
        <v>81</v>
      </c>
      <c r="B46" s="11">
        <v>68.737565311169362</v>
      </c>
      <c r="C46" s="11">
        <v>56.904512270891573</v>
      </c>
      <c r="D46" s="11">
        <v>43.956691473862435</v>
      </c>
      <c r="E46" s="11">
        <v>36.124814761699888</v>
      </c>
      <c r="F46" s="11">
        <v>35.361114643831165</v>
      </c>
      <c r="G46" s="11">
        <v>42.92368218333884</v>
      </c>
      <c r="H46" s="11">
        <v>47.605029867916755</v>
      </c>
      <c r="I46" s="11">
        <v>40.751013849567677</v>
      </c>
      <c r="J46" s="11">
        <v>45.827260156220802</v>
      </c>
      <c r="K46" s="11">
        <v>56.088803527163321</v>
      </c>
      <c r="L46" s="11">
        <v>61.171407567744176</v>
      </c>
      <c r="M46" s="11">
        <v>65.608873483044121</v>
      </c>
      <c r="N46" s="11">
        <v>53.061498195532721</v>
      </c>
      <c r="O46" s="11">
        <v>52.867614538729079</v>
      </c>
      <c r="P46" s="11">
        <v>57.161525715211667</v>
      </c>
      <c r="Q46" s="11">
        <v>58.35982998880651</v>
      </c>
      <c r="R46" s="11">
        <v>65.227796889696322</v>
      </c>
      <c r="S46" s="11">
        <v>59.231268666406969</v>
      </c>
      <c r="T46" s="11">
        <v>47.177133509042989</v>
      </c>
      <c r="U46" s="11">
        <v>35.948252579268619</v>
      </c>
      <c r="V46" s="11">
        <v>36.667125719182266</v>
      </c>
      <c r="W46" s="11">
        <v>35.68952415536905</v>
      </c>
      <c r="X46" s="11">
        <v>23.476823819371091</v>
      </c>
      <c r="Y46" s="11">
        <v>20.478878079729302</v>
      </c>
      <c r="Z46" s="11">
        <v>22.292535404537642</v>
      </c>
      <c r="AA46" s="11">
        <v>22.751440339670399</v>
      </c>
      <c r="AB46" s="11">
        <v>23.734231556700351</v>
      </c>
      <c r="AC46" s="11">
        <v>20.749158805967518</v>
      </c>
      <c r="AD46" s="11">
        <v>15.545290168342014</v>
      </c>
      <c r="AE46" s="11">
        <v>15.434336254704045</v>
      </c>
      <c r="AF46" s="11">
        <v>15.852302625995145</v>
      </c>
      <c r="AG46" s="11">
        <v>14.57210971208708</v>
      </c>
      <c r="AH46" s="11">
        <v>13.389731118814781</v>
      </c>
      <c r="AI46" s="11">
        <v>10.717932449713997</v>
      </c>
      <c r="AJ46" s="11">
        <v>8.7574455035971948</v>
      </c>
      <c r="AK46" s="11">
        <v>8.9213733579930761</v>
      </c>
      <c r="AL46" s="11"/>
      <c r="AM46" s="11"/>
      <c r="AN46" s="11"/>
      <c r="AO46" s="11"/>
      <c r="AP46" s="11"/>
      <c r="AV46" s="4"/>
      <c r="AW46" s="4"/>
      <c r="AZ46" s="11"/>
      <c r="BA46" s="11"/>
      <c r="BB46" s="11"/>
    </row>
    <row r="47" spans="1:54" x14ac:dyDescent="0.2">
      <c r="A47" t="s">
        <v>82</v>
      </c>
      <c r="B47" s="11">
        <v>73.651681225542021</v>
      </c>
      <c r="C47" s="11">
        <v>75.33150258358144</v>
      </c>
      <c r="D47" s="11">
        <v>81.515863392947367</v>
      </c>
      <c r="E47" s="11">
        <v>71.945572580148919</v>
      </c>
      <c r="F47" s="11">
        <v>57.601005219408464</v>
      </c>
      <c r="G47" s="11">
        <v>59.151591003906404</v>
      </c>
      <c r="H47" s="11">
        <v>75.624670279602896</v>
      </c>
      <c r="I47" s="11">
        <v>78.855339474582053</v>
      </c>
      <c r="J47" s="11">
        <v>81.608511405644222</v>
      </c>
      <c r="K47" s="11">
        <v>87.311527602571033</v>
      </c>
      <c r="L47" s="11">
        <v>90.370724452942426</v>
      </c>
      <c r="M47" s="11">
        <v>94.687129207518893</v>
      </c>
      <c r="N47" s="11">
        <v>80.043639951426826</v>
      </c>
      <c r="O47" s="11">
        <v>81.925437678733331</v>
      </c>
      <c r="P47" s="11">
        <v>88.253335096379871</v>
      </c>
      <c r="Q47" s="11">
        <v>107.09478306249886</v>
      </c>
      <c r="R47" s="11">
        <v>104.7933347760225</v>
      </c>
      <c r="S47" s="11">
        <v>80.108405216229571</v>
      </c>
      <c r="T47" s="11">
        <v>82.534441303570844</v>
      </c>
      <c r="U47" s="11">
        <v>73.054527688339988</v>
      </c>
      <c r="V47" s="11">
        <v>64.698909435751546</v>
      </c>
      <c r="W47" s="11">
        <v>65.698096502877391</v>
      </c>
      <c r="X47" s="11">
        <v>59.680871509941646</v>
      </c>
      <c r="Y47" s="11">
        <v>55.651639973392008</v>
      </c>
      <c r="Z47" s="11">
        <v>59.580438517854482</v>
      </c>
      <c r="AA47" s="11">
        <v>65.938063488069787</v>
      </c>
      <c r="AB47" s="11">
        <v>73.173482929183265</v>
      </c>
      <c r="AC47" s="11">
        <v>78.70657315282989</v>
      </c>
      <c r="AD47" s="11">
        <v>63.037107247134706</v>
      </c>
      <c r="AE47" s="11">
        <v>64.190840676657885</v>
      </c>
      <c r="AF47" s="11">
        <v>73.112820512820505</v>
      </c>
      <c r="AG47" s="11">
        <v>57.813773431132844</v>
      </c>
      <c r="AH47" s="11">
        <v>47.52567220645858</v>
      </c>
      <c r="AI47" s="11">
        <v>50.07633121641426</v>
      </c>
      <c r="AJ47" s="11">
        <v>67.833834600718973</v>
      </c>
      <c r="AK47" s="11">
        <v>78.389799834082851</v>
      </c>
      <c r="AL47" s="11"/>
      <c r="AM47" s="11"/>
      <c r="AN47" s="11"/>
      <c r="AO47" s="11"/>
      <c r="AP47" s="11"/>
      <c r="AV47" s="4"/>
      <c r="AW47" s="4"/>
      <c r="AZ47" s="11"/>
      <c r="BA47" s="11"/>
      <c r="BB47" s="11"/>
    </row>
    <row r="48" spans="1:54" x14ac:dyDescent="0.2">
      <c r="A48" t="s">
        <v>83</v>
      </c>
      <c r="B48" s="11">
        <v>68.262621694690921</v>
      </c>
      <c r="C48" s="11">
        <v>62.02695263867308</v>
      </c>
      <c r="D48" s="11">
        <v>57.842405907808313</v>
      </c>
      <c r="E48" s="11">
        <v>58.270980916525204</v>
      </c>
      <c r="F48" s="11">
        <v>55.138910038407516</v>
      </c>
      <c r="G48" s="11">
        <v>60.327385922211377</v>
      </c>
      <c r="H48" s="11">
        <v>63.735644054070221</v>
      </c>
      <c r="I48" s="11">
        <v>58.032846787905299</v>
      </c>
      <c r="J48" s="11">
        <v>52.533653588311459</v>
      </c>
      <c r="K48" s="11">
        <v>48.779671686529909</v>
      </c>
      <c r="L48" s="11">
        <v>47.225828770266027</v>
      </c>
      <c r="M48" s="11">
        <v>44.760350997334619</v>
      </c>
      <c r="N48" s="11">
        <v>55.55039647590494</v>
      </c>
      <c r="O48" s="11">
        <v>73.760744444204491</v>
      </c>
      <c r="P48" s="11">
        <v>72.231910048532697</v>
      </c>
      <c r="Q48" s="11">
        <v>73.099977565881787</v>
      </c>
      <c r="R48" s="11">
        <v>73.186588779237184</v>
      </c>
      <c r="S48" s="11">
        <v>56.227274838785966</v>
      </c>
      <c r="T48" s="11">
        <v>41.394781209241486</v>
      </c>
      <c r="U48" s="11">
        <v>40.911073942125824</v>
      </c>
      <c r="V48" s="11">
        <v>43.892224718592423</v>
      </c>
      <c r="W48" s="11">
        <v>36.963512660882373</v>
      </c>
      <c r="X48" s="11">
        <v>32.810061066229537</v>
      </c>
      <c r="Y48" s="11">
        <v>29.161629574631458</v>
      </c>
      <c r="Z48" s="11">
        <v>26.776477297225874</v>
      </c>
      <c r="AA48" s="11">
        <v>34.063630639536207</v>
      </c>
      <c r="AB48" s="11">
        <v>37.740554230045312</v>
      </c>
      <c r="AC48" s="11">
        <v>31.42942293719106</v>
      </c>
      <c r="AD48" s="11">
        <v>29.497407946515075</v>
      </c>
      <c r="AE48" s="11">
        <v>27.858244067244303</v>
      </c>
      <c r="AF48" s="11">
        <v>26.14581913338198</v>
      </c>
      <c r="AG48" s="11">
        <v>28.513197640025339</v>
      </c>
      <c r="AH48" s="11">
        <v>29.156132105379957</v>
      </c>
      <c r="AI48" s="11">
        <v>27.729436618411651</v>
      </c>
      <c r="AJ48" s="11">
        <v>26.832212737314727</v>
      </c>
      <c r="AK48" s="11">
        <v>25.627572540632187</v>
      </c>
      <c r="AL48" s="11"/>
      <c r="AM48" s="11"/>
      <c r="AN48" s="11"/>
      <c r="AO48" s="11"/>
      <c r="AP48" s="11"/>
      <c r="AV48" s="4"/>
      <c r="AW48" s="4"/>
      <c r="AZ48" s="11"/>
      <c r="BA48" s="11"/>
      <c r="BB48" s="11"/>
    </row>
    <row r="49" spans="1:54" x14ac:dyDescent="0.2">
      <c r="A49" t="s">
        <v>84</v>
      </c>
      <c r="B49" s="11">
        <v>65.114125767776017</v>
      </c>
      <c r="C49" s="11">
        <v>58.190389706613175</v>
      </c>
      <c r="D49" s="11">
        <v>54.996669213738514</v>
      </c>
      <c r="E49" s="11">
        <v>51.094229772301304</v>
      </c>
      <c r="F49" s="11">
        <v>54.072704463435883</v>
      </c>
      <c r="G49" s="11">
        <v>68.627014337151692</v>
      </c>
      <c r="H49" s="11">
        <v>64.098889651142116</v>
      </c>
      <c r="I49" s="11">
        <v>55.525651156043487</v>
      </c>
      <c r="J49" s="11">
        <v>66.650265053078172</v>
      </c>
      <c r="K49" s="11">
        <v>94.10588537172346</v>
      </c>
      <c r="L49" s="11">
        <v>113.83312990495236</v>
      </c>
      <c r="M49" s="11">
        <v>113.17216194388848</v>
      </c>
      <c r="N49" s="11">
        <v>99.958535132226316</v>
      </c>
      <c r="O49" s="11">
        <v>89.590886125668973</v>
      </c>
      <c r="P49" s="11">
        <v>86.591726020583721</v>
      </c>
      <c r="Q49" s="11">
        <v>90.370508229192808</v>
      </c>
      <c r="R49" s="11">
        <v>85.509709788544853</v>
      </c>
      <c r="S49" s="11">
        <v>76.42094295889234</v>
      </c>
      <c r="T49" s="11">
        <v>81.0529649190605</v>
      </c>
      <c r="U49" s="11">
        <v>96.433957821278511</v>
      </c>
      <c r="V49" s="11">
        <v>86.862643190721855</v>
      </c>
      <c r="W49" s="11">
        <v>67.079672817999452</v>
      </c>
      <c r="X49" s="11">
        <v>60.646642499568436</v>
      </c>
      <c r="Y49" s="11">
        <v>60.52472591859587</v>
      </c>
      <c r="Z49" s="11">
        <v>49.479276081212205</v>
      </c>
      <c r="AA49" s="11">
        <v>45.569269720705755</v>
      </c>
      <c r="AB49" s="11">
        <v>53.267990282315495</v>
      </c>
      <c r="AC49" s="11">
        <v>62.905139877825768</v>
      </c>
      <c r="AD49" s="11">
        <v>58.554052470324301</v>
      </c>
      <c r="AE49" s="11">
        <v>51.382937492378034</v>
      </c>
      <c r="AF49" s="11">
        <v>46.5128051679756</v>
      </c>
      <c r="AG49" s="11">
        <v>48.685702821310258</v>
      </c>
      <c r="AH49" s="11">
        <v>48.499218309498175</v>
      </c>
      <c r="AI49" s="11">
        <v>40.925715435234416</v>
      </c>
      <c r="AJ49" s="11">
        <v>38.187400729938844</v>
      </c>
      <c r="AK49" s="11">
        <v>33.273448483647009</v>
      </c>
      <c r="AL49" s="11"/>
      <c r="AM49" s="11"/>
      <c r="AN49" s="11"/>
      <c r="AO49" s="11"/>
      <c r="AP49" s="11"/>
      <c r="AV49" s="4"/>
      <c r="AW49" s="4"/>
      <c r="AZ49" s="11"/>
      <c r="BA49" s="11"/>
      <c r="BB49" s="11"/>
    </row>
    <row r="50" spans="1:54" x14ac:dyDescent="0.2">
      <c r="A50" t="s">
        <v>85</v>
      </c>
      <c r="B50" s="11">
        <v>68.305040091638034</v>
      </c>
      <c r="C50" s="11">
        <v>63.446356713679364</v>
      </c>
      <c r="D50" s="11">
        <v>50.83444572445616</v>
      </c>
      <c r="E50" s="11">
        <v>36.832640745704722</v>
      </c>
      <c r="F50" s="11">
        <v>35.256369645327169</v>
      </c>
      <c r="G50" s="11">
        <v>43.922365186537768</v>
      </c>
      <c r="H50" s="11">
        <v>47.552910991297779</v>
      </c>
      <c r="I50" s="11">
        <v>46.041443893587378</v>
      </c>
      <c r="J50" s="11">
        <v>42.760583679659192</v>
      </c>
      <c r="K50" s="11">
        <v>45.69736256204741</v>
      </c>
      <c r="L50" s="11">
        <v>55.917193657776551</v>
      </c>
      <c r="M50" s="11">
        <v>61.921021294283506</v>
      </c>
      <c r="N50" s="11">
        <v>63.276755010449712</v>
      </c>
      <c r="O50" s="11">
        <v>54.899960343809951</v>
      </c>
      <c r="P50" s="11">
        <v>50.315076470407952</v>
      </c>
      <c r="Q50" s="11">
        <v>58.60646915741664</v>
      </c>
      <c r="R50" s="11">
        <v>68.472728653904596</v>
      </c>
      <c r="S50" s="11">
        <v>67.661694942021853</v>
      </c>
      <c r="T50" s="11">
        <v>70.604772852580439</v>
      </c>
      <c r="U50" s="11">
        <v>49.113405065662135</v>
      </c>
      <c r="V50" s="11">
        <v>27.670525704859944</v>
      </c>
      <c r="W50" s="11">
        <v>27.660039432237394</v>
      </c>
      <c r="X50" s="11">
        <v>30.463849755027471</v>
      </c>
      <c r="Y50" s="11">
        <v>31.239022604618981</v>
      </c>
      <c r="Z50" s="11">
        <v>29.411377898019765</v>
      </c>
      <c r="AA50" s="11">
        <v>32.982328863094033</v>
      </c>
      <c r="AB50" s="11">
        <v>33.615382751057304</v>
      </c>
      <c r="AC50" s="11">
        <v>27.018223932311109</v>
      </c>
      <c r="AD50" s="11">
        <v>22.688252709663519</v>
      </c>
      <c r="AE50" s="11">
        <v>22.17764056464214</v>
      </c>
      <c r="AF50" s="11">
        <v>21.898666580361191</v>
      </c>
      <c r="AG50" s="11">
        <v>21.285726011655587</v>
      </c>
      <c r="AH50" s="11">
        <v>22.987490240010864</v>
      </c>
      <c r="AI50" s="11">
        <v>23.117855666056926</v>
      </c>
      <c r="AJ50" s="11">
        <v>20.602048579150225</v>
      </c>
      <c r="AK50" s="11">
        <v>18.492889793213422</v>
      </c>
      <c r="AL50" s="11"/>
      <c r="AM50" s="11"/>
      <c r="AN50" s="11"/>
      <c r="AO50" s="11"/>
      <c r="AP50" s="11"/>
      <c r="AV50" s="4"/>
      <c r="AW50" s="4"/>
      <c r="AZ50" s="11"/>
      <c r="BA50" s="11"/>
      <c r="BB50" s="11"/>
    </row>
    <row r="51" spans="1:54" x14ac:dyDescent="0.2">
      <c r="A51" t="s">
        <v>86</v>
      </c>
      <c r="B51" s="11">
        <v>125.65566332778322</v>
      </c>
      <c r="C51" s="11">
        <v>112.70011556098602</v>
      </c>
      <c r="D51" s="11">
        <v>111.2442257899733</v>
      </c>
      <c r="E51" s="11">
        <v>112.29950754504281</v>
      </c>
      <c r="F51" s="11">
        <v>92.31383742639666</v>
      </c>
      <c r="G51" s="11">
        <v>79.794822543327371</v>
      </c>
      <c r="H51" s="11">
        <v>80.504248898853007</v>
      </c>
      <c r="I51" s="11">
        <v>100.62318040098283</v>
      </c>
      <c r="J51" s="11">
        <v>120.85721137804472</v>
      </c>
      <c r="K51" s="11">
        <v>123.9458576042971</v>
      </c>
      <c r="L51" s="11">
        <v>119.55037899270475</v>
      </c>
      <c r="M51" s="11">
        <v>123.05024530536288</v>
      </c>
      <c r="N51" s="11">
        <v>108.1125563602199</v>
      </c>
      <c r="O51" s="11">
        <v>92.907190574841579</v>
      </c>
      <c r="P51" s="11">
        <v>72.685396473946213</v>
      </c>
      <c r="Q51" s="11">
        <v>73.273871391014396</v>
      </c>
      <c r="R51" s="11">
        <v>95.962637855832554</v>
      </c>
      <c r="S51" s="11">
        <v>81.353555815038703</v>
      </c>
      <c r="T51" s="11">
        <v>51.910960747453316</v>
      </c>
      <c r="U51" s="11">
        <v>27.170437877172127</v>
      </c>
      <c r="V51" s="11">
        <v>22.857332065636427</v>
      </c>
      <c r="W51" s="11">
        <v>26.691279161257331</v>
      </c>
      <c r="X51" s="11">
        <v>23.862163298273881</v>
      </c>
      <c r="Y51" s="11">
        <v>26.791099338243367</v>
      </c>
      <c r="Z51" s="11">
        <v>27.83894317035352</v>
      </c>
      <c r="AA51" s="11">
        <v>23.126190214844122</v>
      </c>
      <c r="AB51" s="11">
        <v>22.576308024240884</v>
      </c>
      <c r="AC51" s="11">
        <v>22.917773137306973</v>
      </c>
      <c r="AD51" s="11">
        <v>20.699447303220889</v>
      </c>
      <c r="AE51" s="11">
        <v>21.589432180737255</v>
      </c>
      <c r="AF51" s="11">
        <v>22.267899357825481</v>
      </c>
      <c r="AG51" s="11">
        <v>24.535096327473706</v>
      </c>
      <c r="AH51" s="11">
        <v>24.380157633055248</v>
      </c>
      <c r="AI51" s="11">
        <v>22.752405054438807</v>
      </c>
      <c r="AJ51" s="11">
        <v>24.88777849531262</v>
      </c>
      <c r="AK51" s="11">
        <v>26.375340624139103</v>
      </c>
      <c r="AL51" s="11"/>
      <c r="AM51" s="11"/>
      <c r="AN51" s="11"/>
      <c r="AO51" s="11"/>
      <c r="AP51" s="11"/>
      <c r="AV51" s="4"/>
      <c r="AW51" s="4"/>
      <c r="AZ51" s="11"/>
      <c r="BA51" s="11"/>
      <c r="BB51" s="11"/>
    </row>
    <row r="52" spans="1:54" x14ac:dyDescent="0.2">
      <c r="A52" t="s">
        <v>87</v>
      </c>
      <c r="B52" s="11">
        <v>49.681135568812998</v>
      </c>
      <c r="C52" s="11">
        <v>41.648095086490507</v>
      </c>
      <c r="D52" s="11">
        <v>39.976746499539907</v>
      </c>
      <c r="E52" s="11">
        <v>31.214178918514829</v>
      </c>
      <c r="F52" s="11">
        <v>29.385776824801212</v>
      </c>
      <c r="G52" s="11">
        <v>39.290464961605906</v>
      </c>
      <c r="H52" s="11">
        <v>43.320290112843622</v>
      </c>
      <c r="I52" s="11">
        <v>37.413356334700978</v>
      </c>
      <c r="J52" s="11">
        <v>43.062467415517325</v>
      </c>
      <c r="K52" s="11">
        <v>57.124872694353293</v>
      </c>
      <c r="L52" s="11">
        <v>55.818867787633096</v>
      </c>
      <c r="M52" s="11">
        <v>55.265704273236047</v>
      </c>
      <c r="N52" s="11">
        <v>60.076884404687604</v>
      </c>
      <c r="O52" s="11">
        <v>69.309765217703955</v>
      </c>
      <c r="P52" s="11">
        <v>68.366498652385459</v>
      </c>
      <c r="Q52" s="11">
        <v>62.971416007036062</v>
      </c>
      <c r="R52" s="11">
        <v>55.915901023178115</v>
      </c>
      <c r="S52" s="11">
        <v>45.372561081405067</v>
      </c>
      <c r="T52" s="11">
        <v>30.744011930018754</v>
      </c>
      <c r="U52" s="11">
        <v>15.2094249001996</v>
      </c>
      <c r="V52" s="11">
        <v>9.7762026817317906</v>
      </c>
      <c r="W52" s="11">
        <v>7.6411960132890364</v>
      </c>
      <c r="X52" s="11">
        <v>7.0334022038567507</v>
      </c>
      <c r="Y52" s="11">
        <v>7.2501959000025273</v>
      </c>
      <c r="Z52" s="11">
        <v>5.364892765347828</v>
      </c>
      <c r="AA52" s="11">
        <v>4.3805683111582079</v>
      </c>
      <c r="AB52" s="11">
        <v>3.868112763981904</v>
      </c>
      <c r="AC52" s="11">
        <v>3.4246258578907445</v>
      </c>
      <c r="AD52" s="11">
        <v>3.2355112587670725</v>
      </c>
      <c r="AE52" s="11">
        <v>3.2718978454178962</v>
      </c>
      <c r="AF52" s="11">
        <v>4.2025371230755209</v>
      </c>
      <c r="AG52" s="11">
        <v>4.2093042370443428</v>
      </c>
      <c r="AH52" s="11">
        <v>3.7683426845058268</v>
      </c>
      <c r="AI52" s="11">
        <v>4.03999923665579</v>
      </c>
      <c r="AJ52" s="11">
        <v>4.429562060994912</v>
      </c>
      <c r="AK52" s="11">
        <v>4.9487995951509225</v>
      </c>
      <c r="AL52" s="11"/>
      <c r="AM52" s="11"/>
      <c r="AN52" s="11"/>
      <c r="AO52" s="11"/>
      <c r="AP52" s="11"/>
    </row>
    <row r="53" spans="1:54" x14ac:dyDescent="0.2">
      <c r="AH53" s="11"/>
      <c r="AI53" s="11"/>
    </row>
    <row r="54" spans="1:54" x14ac:dyDescent="0.2">
      <c r="A54" t="s">
        <v>88</v>
      </c>
      <c r="B54" s="11">
        <v>83.750858542499373</v>
      </c>
      <c r="C54" s="11">
        <v>77.279668765323436</v>
      </c>
      <c r="D54" s="11">
        <v>71.761406596695537</v>
      </c>
      <c r="E54" s="11">
        <v>64.382204000080918</v>
      </c>
      <c r="F54" s="11">
        <v>59.131990067719499</v>
      </c>
      <c r="G54" s="11">
        <v>60.648564192044049</v>
      </c>
      <c r="H54" s="11">
        <v>62.409170997142091</v>
      </c>
      <c r="I54" s="11">
        <v>63.387348686361698</v>
      </c>
      <c r="J54" s="11">
        <v>64.484528831958301</v>
      </c>
      <c r="K54" s="11">
        <v>65.329669452848677</v>
      </c>
      <c r="L54" s="11">
        <v>66.342230745505375</v>
      </c>
      <c r="M54" s="11">
        <v>66.792829196863082</v>
      </c>
      <c r="N54" s="11">
        <v>67.53486851844923</v>
      </c>
      <c r="O54" s="11">
        <v>69.116531189745075</v>
      </c>
      <c r="P54" s="11">
        <v>69.669520189675794</v>
      </c>
      <c r="Q54" s="11">
        <v>71.714926147907761</v>
      </c>
      <c r="R54" s="11">
        <v>74.936719734928687</v>
      </c>
      <c r="S54" s="11">
        <v>72.149779303193256</v>
      </c>
      <c r="T54" s="11">
        <v>64.35731600231982</v>
      </c>
      <c r="U54" s="11">
        <v>55.794958761318192</v>
      </c>
      <c r="V54" s="11">
        <v>49.134857478707765</v>
      </c>
      <c r="W54" s="11">
        <v>45.755394747777736</v>
      </c>
      <c r="X54" s="11">
        <v>42.630612211781859</v>
      </c>
      <c r="Y54" s="11">
        <v>39.780980441836881</v>
      </c>
      <c r="Z54" s="11">
        <v>37.490059882858937</v>
      </c>
      <c r="AA54" s="11">
        <v>35.731601641828618</v>
      </c>
      <c r="AB54" s="11">
        <v>34.935409912572489</v>
      </c>
      <c r="AC54" s="11">
        <v>33.017792905352891</v>
      </c>
      <c r="AD54" s="11">
        <v>30.367478965688953</v>
      </c>
      <c r="AE54" s="11">
        <v>28.449180304971971</v>
      </c>
      <c r="AF54" s="11">
        <v>27.548325318679996</v>
      </c>
      <c r="AG54" s="11">
        <v>27.345701791235772</v>
      </c>
      <c r="AH54" s="11">
        <v>26.952933724609867</v>
      </c>
      <c r="AI54" s="11">
        <v>25.924282618834315</v>
      </c>
      <c r="AJ54" s="11">
        <v>25.359124649511866</v>
      </c>
      <c r="AK54" s="11">
        <v>24.374820215006562</v>
      </c>
      <c r="AL54" s="11"/>
      <c r="AM54" s="11"/>
      <c r="AN54" s="11"/>
      <c r="AO54" s="11"/>
      <c r="AP54" s="11"/>
      <c r="AV54" s="4"/>
      <c r="AW54" s="4"/>
      <c r="AZ54" s="11"/>
      <c r="BA54" s="11"/>
      <c r="BB54" s="11"/>
    </row>
  </sheetData>
  <autoFilter ref="A2:AK2"/>
  <mergeCells count="1">
    <mergeCell ref="P1:U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9" tint="0.39997558519241921"/>
  </sheetPr>
  <dimension ref="A2:AO117"/>
  <sheetViews>
    <sheetView workbookViewId="0">
      <pane xSplit="1" ySplit="4" topLeftCell="O50" activePane="bottomRight" state="frozen"/>
      <selection pane="topRight" activeCell="B1" sqref="B1"/>
      <selection pane="bottomLeft" activeCell="A5" sqref="A5"/>
      <selection pane="bottomRight" activeCell="V73" sqref="V73"/>
    </sheetView>
  </sheetViews>
  <sheetFormatPr baseColWidth="10" defaultColWidth="8.83203125" defaultRowHeight="15" x14ac:dyDescent="0.2"/>
  <cols>
    <col min="1" max="1" width="21" style="68" customWidth="1"/>
    <col min="2" max="2" width="11.5" style="68" customWidth="1"/>
    <col min="3" max="39" width="8.83203125" style="68"/>
    <col min="40" max="40" width="9.5" style="68" bestFit="1" customWidth="1"/>
    <col min="41" max="16384" width="8.83203125" style="68"/>
  </cols>
  <sheetData>
    <row r="2" spans="1:41" ht="45" x14ac:dyDescent="0.2">
      <c r="A2" s="66" t="s">
        <v>117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</row>
    <row r="3" spans="1:41" x14ac:dyDescent="0.2">
      <c r="A3" s="69" t="s">
        <v>95</v>
      </c>
      <c r="C3" s="70">
        <v>1977</v>
      </c>
      <c r="D3" s="70">
        <v>1978</v>
      </c>
      <c r="E3" s="70">
        <v>1979</v>
      </c>
      <c r="F3" s="68">
        <v>1980</v>
      </c>
      <c r="G3" s="70">
        <v>1981</v>
      </c>
      <c r="H3" s="70">
        <v>1982</v>
      </c>
      <c r="I3" s="70">
        <v>1983</v>
      </c>
      <c r="J3" s="70">
        <v>1984</v>
      </c>
      <c r="K3" s="70">
        <v>1985</v>
      </c>
      <c r="L3" s="70">
        <v>1986</v>
      </c>
      <c r="M3" s="70">
        <v>1987</v>
      </c>
      <c r="N3" s="70">
        <v>1988</v>
      </c>
      <c r="O3" s="70">
        <v>1989</v>
      </c>
      <c r="P3" s="70">
        <v>1990</v>
      </c>
      <c r="Q3" s="70">
        <v>1991</v>
      </c>
      <c r="R3" s="70">
        <v>1992</v>
      </c>
      <c r="S3" s="68">
        <v>1993</v>
      </c>
      <c r="T3" s="70">
        <v>1994</v>
      </c>
      <c r="U3" s="70">
        <v>1995</v>
      </c>
      <c r="V3" s="70">
        <v>1996</v>
      </c>
      <c r="W3" s="70">
        <v>1997</v>
      </c>
      <c r="X3" s="70">
        <v>1998</v>
      </c>
      <c r="Y3" s="70">
        <v>1999</v>
      </c>
      <c r="Z3" s="68">
        <v>2000</v>
      </c>
      <c r="AA3" s="70">
        <v>2001</v>
      </c>
      <c r="AB3" s="70">
        <v>2002</v>
      </c>
      <c r="AC3" s="70">
        <v>2003</v>
      </c>
      <c r="AD3" s="70">
        <v>2004</v>
      </c>
      <c r="AE3" s="70">
        <v>2005</v>
      </c>
      <c r="AF3" s="70">
        <v>2006</v>
      </c>
      <c r="AG3" s="70">
        <v>2007</v>
      </c>
      <c r="AH3" s="70">
        <v>2008</v>
      </c>
      <c r="AI3" s="70">
        <v>2009</v>
      </c>
      <c r="AJ3" s="70">
        <v>2010</v>
      </c>
      <c r="AK3" s="70">
        <v>2011</v>
      </c>
      <c r="AL3" s="70">
        <v>2012</v>
      </c>
      <c r="AM3" s="70">
        <v>2013</v>
      </c>
      <c r="AN3" s="70">
        <v>2014</v>
      </c>
      <c r="AO3" s="70">
        <v>2015</v>
      </c>
    </row>
    <row r="4" spans="1:41" x14ac:dyDescent="0.2">
      <c r="A4" s="68" t="s">
        <v>89</v>
      </c>
      <c r="C4" s="70">
        <v>1976</v>
      </c>
      <c r="D4" s="70">
        <v>1977</v>
      </c>
      <c r="E4" s="70">
        <v>1978</v>
      </c>
      <c r="F4" s="70">
        <v>1979</v>
      </c>
      <c r="G4" s="68">
        <v>1980</v>
      </c>
      <c r="H4" s="70">
        <v>1981</v>
      </c>
      <c r="I4" s="70">
        <v>1982</v>
      </c>
      <c r="J4" s="70">
        <v>1983</v>
      </c>
      <c r="K4" s="70">
        <v>1984</v>
      </c>
      <c r="L4" s="70">
        <v>1985</v>
      </c>
      <c r="M4" s="70">
        <v>1986</v>
      </c>
      <c r="N4" s="70">
        <v>1987</v>
      </c>
      <c r="O4" s="70">
        <v>1988</v>
      </c>
      <c r="P4" s="70">
        <v>1989</v>
      </c>
      <c r="Q4" s="70">
        <v>1990</v>
      </c>
      <c r="R4" s="70">
        <v>1991</v>
      </c>
      <c r="S4" s="70">
        <v>1992</v>
      </c>
      <c r="T4" s="68">
        <v>1993</v>
      </c>
      <c r="U4" s="70">
        <v>1994</v>
      </c>
      <c r="V4" s="70">
        <v>1995</v>
      </c>
      <c r="W4" s="70">
        <v>1996</v>
      </c>
      <c r="X4" s="70">
        <v>1997</v>
      </c>
      <c r="Y4" s="70">
        <v>1998</v>
      </c>
      <c r="Z4" s="70">
        <v>1999</v>
      </c>
      <c r="AA4" s="68">
        <v>2000</v>
      </c>
      <c r="AB4" s="70">
        <v>2001</v>
      </c>
      <c r="AC4" s="70">
        <v>2002</v>
      </c>
      <c r="AD4" s="70">
        <v>2003</v>
      </c>
      <c r="AE4" s="70">
        <v>2004</v>
      </c>
      <c r="AF4" s="70">
        <v>2005</v>
      </c>
      <c r="AG4" s="70">
        <v>2006</v>
      </c>
      <c r="AH4" s="70">
        <v>2007</v>
      </c>
      <c r="AI4" s="70">
        <v>2008</v>
      </c>
      <c r="AJ4" s="70">
        <v>2009</v>
      </c>
      <c r="AK4" s="70">
        <v>2010</v>
      </c>
      <c r="AL4" s="70">
        <v>2011</v>
      </c>
      <c r="AM4" s="70">
        <v>2012</v>
      </c>
      <c r="AN4" s="70">
        <v>2013</v>
      </c>
      <c r="AO4" s="70">
        <v>2014</v>
      </c>
    </row>
    <row r="6" spans="1:41" x14ac:dyDescent="0.2">
      <c r="A6" s="68" t="s">
        <v>38</v>
      </c>
      <c r="C6" s="71">
        <v>103515</v>
      </c>
      <c r="D6" s="71">
        <v>119851</v>
      </c>
      <c r="E6" s="71">
        <v>119480</v>
      </c>
      <c r="F6" s="71">
        <v>122281</v>
      </c>
      <c r="G6" s="71">
        <v>116949</v>
      </c>
      <c r="H6" s="71">
        <v>143240</v>
      </c>
      <c r="I6" s="71">
        <v>137931</v>
      </c>
      <c r="J6" s="71">
        <v>138822</v>
      </c>
      <c r="K6" s="71">
        <v>118394</v>
      </c>
      <c r="L6" s="71">
        <v>162047</v>
      </c>
      <c r="M6" s="71">
        <v>173128</v>
      </c>
      <c r="N6" s="71">
        <v>153822</v>
      </c>
      <c r="O6" s="71">
        <v>146781</v>
      </c>
      <c r="P6" s="71">
        <v>119831</v>
      </c>
      <c r="Q6" s="71">
        <v>123395</v>
      </c>
      <c r="R6" s="71">
        <v>144357</v>
      </c>
      <c r="S6" s="71">
        <v>136285</v>
      </c>
      <c r="T6" s="71">
        <v>132046</v>
      </c>
      <c r="U6" s="71">
        <v>123478</v>
      </c>
      <c r="V6" s="71">
        <v>152111</v>
      </c>
      <c r="W6" s="71">
        <v>113239</v>
      </c>
      <c r="X6" s="71">
        <v>124653</v>
      </c>
      <c r="Y6" s="71">
        <v>104806</v>
      </c>
      <c r="Z6" s="71">
        <v>121933</v>
      </c>
      <c r="AA6" s="71">
        <v>93965</v>
      </c>
      <c r="AB6" s="71">
        <v>123802</v>
      </c>
      <c r="AC6" s="71">
        <v>108806</v>
      </c>
      <c r="AD6" s="71">
        <v>134032</v>
      </c>
      <c r="AE6" s="71">
        <v>135199</v>
      </c>
      <c r="AF6" s="71">
        <v>116077</v>
      </c>
      <c r="AG6" s="71">
        <v>115281</v>
      </c>
      <c r="AH6" s="71">
        <v>125239</v>
      </c>
      <c r="AI6" s="71">
        <v>120999</v>
      </c>
      <c r="AJ6" s="71">
        <v>120730</v>
      </c>
      <c r="AK6" s="71">
        <v>126092</v>
      </c>
      <c r="AL6" s="71">
        <v>130668</v>
      </c>
      <c r="AM6" s="71">
        <v>139816</v>
      </c>
      <c r="AN6" s="72">
        <v>154734.78</v>
      </c>
      <c r="AO6" s="71">
        <v>144684.1</v>
      </c>
    </row>
    <row r="7" spans="1:41" x14ac:dyDescent="0.2">
      <c r="A7" s="68" t="s">
        <v>39</v>
      </c>
      <c r="C7" s="71">
        <v>4636</v>
      </c>
      <c r="D7" s="71">
        <v>3593</v>
      </c>
      <c r="E7" s="71">
        <v>4802</v>
      </c>
      <c r="F7" s="71">
        <v>9485</v>
      </c>
      <c r="G7" s="71">
        <v>7014</v>
      </c>
      <c r="H7" s="71">
        <v>6885</v>
      </c>
      <c r="I7" s="71">
        <v>8239</v>
      </c>
      <c r="J7" s="71">
        <v>11153</v>
      </c>
      <c r="K7" s="71">
        <v>7716</v>
      </c>
      <c r="L7" s="71">
        <v>7180</v>
      </c>
      <c r="M7" s="71">
        <v>9455</v>
      </c>
      <c r="N7" s="71">
        <v>10646</v>
      </c>
      <c r="O7" s="71">
        <v>8938</v>
      </c>
      <c r="P7" s="71">
        <v>10212</v>
      </c>
      <c r="Q7" s="71">
        <v>11341</v>
      </c>
      <c r="R7" s="71">
        <v>9626</v>
      </c>
      <c r="S7" s="71">
        <v>10331</v>
      </c>
      <c r="T7" s="71">
        <v>9972</v>
      </c>
      <c r="U7" s="71">
        <v>11057</v>
      </c>
      <c r="V7" s="71">
        <v>8422</v>
      </c>
      <c r="W7" s="71">
        <v>10254</v>
      </c>
      <c r="X7" s="71">
        <v>9068</v>
      </c>
      <c r="Y7" s="71">
        <v>10631</v>
      </c>
      <c r="Z7" s="71">
        <v>6825</v>
      </c>
      <c r="AA7" s="71">
        <v>8166</v>
      </c>
      <c r="AB7" s="71">
        <v>10630</v>
      </c>
      <c r="AC7" s="71">
        <v>9907</v>
      </c>
      <c r="AD7" s="71">
        <v>7981</v>
      </c>
      <c r="AE7" s="71">
        <v>9450</v>
      </c>
      <c r="AF7" s="71">
        <v>12533</v>
      </c>
      <c r="AG7" s="71">
        <v>11196</v>
      </c>
      <c r="AH7" s="71">
        <v>7961</v>
      </c>
      <c r="AI7" s="71">
        <v>7425</v>
      </c>
      <c r="AJ7" s="71">
        <v>12897</v>
      </c>
      <c r="AK7" s="71">
        <v>12772</v>
      </c>
      <c r="AL7" s="71">
        <v>13907</v>
      </c>
      <c r="AM7" s="71">
        <v>12764</v>
      </c>
      <c r="AN7" s="72">
        <v>11691.91</v>
      </c>
      <c r="AO7" s="71">
        <v>12320.06</v>
      </c>
    </row>
    <row r="8" spans="1:41" x14ac:dyDescent="0.2">
      <c r="A8" s="68" t="s">
        <v>40</v>
      </c>
      <c r="C8" s="71">
        <v>48346</v>
      </c>
      <c r="D8" s="71">
        <v>37902</v>
      </c>
      <c r="E8" s="71">
        <v>25305</v>
      </c>
      <c r="F8" s="71">
        <v>42218</v>
      </c>
      <c r="G8" s="71">
        <v>53112</v>
      </c>
      <c r="H8" s="71">
        <v>47936</v>
      </c>
      <c r="I8" s="71">
        <v>55095</v>
      </c>
      <c r="J8" s="71">
        <v>71570</v>
      </c>
      <c r="K8" s="71">
        <v>93372</v>
      </c>
      <c r="L8" s="71">
        <v>52839</v>
      </c>
      <c r="M8" s="71">
        <v>83322</v>
      </c>
      <c r="N8" s="71">
        <v>70532</v>
      </c>
      <c r="O8" s="71">
        <v>79389</v>
      </c>
      <c r="P8" s="71">
        <v>91509</v>
      </c>
      <c r="Q8" s="71">
        <v>77103</v>
      </c>
      <c r="R8" s="71">
        <v>79908</v>
      </c>
      <c r="S8" s="71">
        <v>95926</v>
      </c>
      <c r="T8" s="71">
        <v>115956</v>
      </c>
      <c r="U8" s="71">
        <v>124015</v>
      </c>
      <c r="V8" s="71">
        <v>130605</v>
      </c>
      <c r="W8" s="71">
        <v>176171</v>
      </c>
      <c r="X8" s="71">
        <v>145831</v>
      </c>
      <c r="Y8" s="71">
        <v>150345</v>
      </c>
      <c r="Z8" s="71">
        <v>103655</v>
      </c>
      <c r="AA8" s="71">
        <v>105411</v>
      </c>
      <c r="AB8" s="71">
        <v>131677</v>
      </c>
      <c r="AC8" s="71">
        <v>134481</v>
      </c>
      <c r="AD8" s="71">
        <v>132695</v>
      </c>
      <c r="AE8" s="71">
        <v>153411</v>
      </c>
      <c r="AF8" s="71">
        <v>158368</v>
      </c>
      <c r="AG8" s="71">
        <v>140476</v>
      </c>
      <c r="AH8" s="71">
        <v>156081</v>
      </c>
      <c r="AI8" s="71">
        <v>183364</v>
      </c>
      <c r="AJ8" s="71">
        <v>202361</v>
      </c>
      <c r="AK8" s="71">
        <v>181462</v>
      </c>
      <c r="AL8" s="71">
        <v>163779</v>
      </c>
      <c r="AM8" s="71">
        <v>189664</v>
      </c>
      <c r="AN8" s="72">
        <v>184951.69</v>
      </c>
      <c r="AO8" s="71">
        <v>205833.16</v>
      </c>
    </row>
    <row r="9" spans="1:41" x14ac:dyDescent="0.2">
      <c r="A9" s="68" t="s">
        <v>41</v>
      </c>
      <c r="C9" s="71">
        <v>62371</v>
      </c>
      <c r="D9" s="71">
        <v>66368</v>
      </c>
      <c r="E9" s="71">
        <v>70369</v>
      </c>
      <c r="F9" s="71">
        <v>79750</v>
      </c>
      <c r="G9" s="71">
        <v>78862</v>
      </c>
      <c r="H9" s="71">
        <v>85885</v>
      </c>
      <c r="I9" s="71">
        <v>76893</v>
      </c>
      <c r="J9" s="71">
        <v>64563</v>
      </c>
      <c r="K9" s="71">
        <v>100983</v>
      </c>
      <c r="L9" s="71">
        <v>81495</v>
      </c>
      <c r="M9" s="71">
        <v>84003</v>
      </c>
      <c r="N9" s="71">
        <v>91988</v>
      </c>
      <c r="O9" s="71">
        <v>88566</v>
      </c>
      <c r="P9" s="71">
        <v>71499</v>
      </c>
      <c r="Q9" s="71">
        <v>65408</v>
      </c>
      <c r="R9" s="71">
        <v>69415</v>
      </c>
      <c r="S9" s="71">
        <v>82107</v>
      </c>
      <c r="T9" s="71">
        <v>74328</v>
      </c>
      <c r="U9" s="71">
        <v>57839</v>
      </c>
      <c r="V9" s="71">
        <v>66964</v>
      </c>
      <c r="W9" s="71">
        <v>74091</v>
      </c>
      <c r="X9" s="71">
        <v>84513</v>
      </c>
      <c r="Y9" s="71">
        <v>56464</v>
      </c>
      <c r="Z9" s="71">
        <v>67721</v>
      </c>
      <c r="AA9" s="71">
        <v>70879</v>
      </c>
      <c r="AB9" s="71">
        <v>87899</v>
      </c>
      <c r="AC9" s="71">
        <v>95113</v>
      </c>
      <c r="AD9" s="71">
        <v>88183</v>
      </c>
      <c r="AE9" s="71">
        <v>73429</v>
      </c>
      <c r="AF9" s="71">
        <v>62066</v>
      </c>
      <c r="AG9" s="71">
        <v>87305</v>
      </c>
      <c r="AH9" s="71">
        <v>75497</v>
      </c>
      <c r="AI9" s="71">
        <v>81669</v>
      </c>
      <c r="AJ9" s="71">
        <v>87996</v>
      </c>
      <c r="AK9" s="71">
        <v>66180</v>
      </c>
      <c r="AL9" s="71">
        <v>87376</v>
      </c>
      <c r="AM9" s="71">
        <v>111092</v>
      </c>
      <c r="AN9" s="72">
        <v>71211.41</v>
      </c>
      <c r="AO9" s="71">
        <v>94286.33</v>
      </c>
    </row>
    <row r="10" spans="1:41" x14ac:dyDescent="0.2">
      <c r="A10" s="68" t="s">
        <v>42</v>
      </c>
      <c r="C10" s="71">
        <v>372510</v>
      </c>
      <c r="D10" s="71">
        <v>392229</v>
      </c>
      <c r="E10" s="71">
        <v>367933</v>
      </c>
      <c r="F10" s="71">
        <v>405155</v>
      </c>
      <c r="G10" s="71">
        <v>432547</v>
      </c>
      <c r="H10" s="71">
        <v>561377</v>
      </c>
      <c r="I10" s="71">
        <v>619781</v>
      </c>
      <c r="J10" s="71">
        <v>668032</v>
      </c>
      <c r="K10" s="71">
        <v>580109</v>
      </c>
      <c r="L10" s="71">
        <v>641980</v>
      </c>
      <c r="M10" s="71">
        <v>609147</v>
      </c>
      <c r="N10" s="71">
        <v>639959</v>
      </c>
      <c r="O10" s="71">
        <v>658976</v>
      </c>
      <c r="P10" s="71">
        <v>681865</v>
      </c>
      <c r="Q10" s="71">
        <v>745243</v>
      </c>
      <c r="R10" s="71">
        <v>954325</v>
      </c>
      <c r="S10" s="71">
        <v>910317</v>
      </c>
      <c r="T10" s="71">
        <v>1053363</v>
      </c>
      <c r="U10" s="71">
        <v>1021513</v>
      </c>
      <c r="V10" s="71">
        <v>870706</v>
      </c>
      <c r="W10" s="71">
        <v>916094</v>
      </c>
      <c r="X10" s="71">
        <v>880465</v>
      </c>
      <c r="Y10" s="71">
        <v>887440</v>
      </c>
      <c r="Z10" s="71">
        <v>740288</v>
      </c>
      <c r="AA10" s="71">
        <v>678337</v>
      </c>
      <c r="AB10" s="71">
        <v>619011</v>
      </c>
      <c r="AC10" s="71">
        <v>723634</v>
      </c>
      <c r="AD10" s="71">
        <v>768976</v>
      </c>
      <c r="AE10" s="71">
        <v>769404</v>
      </c>
      <c r="AF10" s="71">
        <v>741344</v>
      </c>
      <c r="AG10" s="71">
        <v>739290</v>
      </c>
      <c r="AH10" s="71">
        <v>717574</v>
      </c>
      <c r="AI10" s="71">
        <v>773571</v>
      </c>
      <c r="AJ10" s="71">
        <v>799120</v>
      </c>
      <c r="AK10" s="71">
        <v>898042</v>
      </c>
      <c r="AL10" s="71">
        <v>1016705</v>
      </c>
      <c r="AM10" s="71">
        <v>913475</v>
      </c>
      <c r="AN10" s="72">
        <v>804601.35</v>
      </c>
      <c r="AO10" s="71">
        <v>896806.62</v>
      </c>
    </row>
    <row r="11" spans="1:41" x14ac:dyDescent="0.2">
      <c r="A11" s="68" t="s">
        <v>43</v>
      </c>
      <c r="C11" s="71">
        <v>39944</v>
      </c>
      <c r="D11" s="71">
        <v>42621</v>
      </c>
      <c r="E11" s="71">
        <v>47895</v>
      </c>
      <c r="F11" s="71">
        <v>32362</v>
      </c>
      <c r="G11" s="71">
        <v>40684</v>
      </c>
      <c r="H11" s="71">
        <v>44684</v>
      </c>
      <c r="I11" s="71">
        <v>62181</v>
      </c>
      <c r="J11" s="71">
        <v>64209</v>
      </c>
      <c r="K11" s="71">
        <v>46603</v>
      </c>
      <c r="L11" s="71">
        <v>60191</v>
      </c>
      <c r="M11" s="71">
        <v>85064</v>
      </c>
      <c r="N11" s="71">
        <v>78291</v>
      </c>
      <c r="O11" s="71">
        <v>76368</v>
      </c>
      <c r="P11" s="71">
        <v>65460</v>
      </c>
      <c r="Q11" s="71">
        <v>88254</v>
      </c>
      <c r="R11" s="71">
        <v>66097</v>
      </c>
      <c r="S11" s="71">
        <v>66116</v>
      </c>
      <c r="T11" s="71">
        <v>54032</v>
      </c>
      <c r="U11" s="71">
        <v>50627</v>
      </c>
      <c r="V11" s="71">
        <v>58542</v>
      </c>
      <c r="W11" s="71">
        <v>50191</v>
      </c>
      <c r="X11" s="71">
        <v>32652</v>
      </c>
      <c r="Y11" s="71">
        <v>52572</v>
      </c>
      <c r="Z11" s="71">
        <v>56675</v>
      </c>
      <c r="AA11" s="71">
        <v>62294</v>
      </c>
      <c r="AB11" s="71">
        <v>47824</v>
      </c>
      <c r="AC11" s="71">
        <v>65781</v>
      </c>
      <c r="AD11" s="71">
        <v>63853</v>
      </c>
      <c r="AE11" s="71">
        <v>68650</v>
      </c>
      <c r="AF11" s="71">
        <v>78853</v>
      </c>
      <c r="AG11" s="71">
        <v>85153</v>
      </c>
      <c r="AH11" s="71">
        <v>73480</v>
      </c>
      <c r="AI11" s="71">
        <v>84922</v>
      </c>
      <c r="AJ11" s="71">
        <v>98807</v>
      </c>
      <c r="AK11" s="71">
        <v>107413</v>
      </c>
      <c r="AL11" s="71">
        <v>93589</v>
      </c>
      <c r="AM11" s="71">
        <v>87269</v>
      </c>
      <c r="AN11" s="72">
        <v>73155.69</v>
      </c>
      <c r="AO11" s="71">
        <v>102008.85</v>
      </c>
    </row>
    <row r="12" spans="1:41" x14ac:dyDescent="0.2">
      <c r="A12" s="68" t="s">
        <v>44</v>
      </c>
      <c r="C12" s="71">
        <v>42388</v>
      </c>
      <c r="D12" s="71">
        <v>39090</v>
      </c>
      <c r="E12" s="71">
        <v>33943</v>
      </c>
      <c r="F12" s="71">
        <v>35445</v>
      </c>
      <c r="G12" s="71">
        <v>55515</v>
      </c>
      <c r="H12" s="71">
        <v>46793</v>
      </c>
      <c r="I12" s="71">
        <v>49369</v>
      </c>
      <c r="J12" s="71">
        <v>54075</v>
      </c>
      <c r="K12" s="71">
        <v>47384</v>
      </c>
      <c r="L12" s="71">
        <v>42167</v>
      </c>
      <c r="M12" s="71">
        <v>34427</v>
      </c>
      <c r="N12" s="71">
        <v>38987</v>
      </c>
      <c r="O12" s="71">
        <v>17364</v>
      </c>
      <c r="P12" s="71">
        <v>7630</v>
      </c>
      <c r="Q12" s="71">
        <v>43659</v>
      </c>
      <c r="R12" s="71">
        <v>58087</v>
      </c>
      <c r="S12" s="71">
        <v>64231</v>
      </c>
      <c r="T12" s="71">
        <v>48712</v>
      </c>
      <c r="U12" s="71">
        <v>74390</v>
      </c>
      <c r="V12" s="71">
        <v>65026</v>
      </c>
      <c r="W12" s="71">
        <v>78844</v>
      </c>
      <c r="X12" s="71">
        <v>33126</v>
      </c>
      <c r="Y12" s="71">
        <v>48855</v>
      </c>
      <c r="Z12" s="71">
        <v>29365</v>
      </c>
      <c r="AA12" s="71">
        <v>46678</v>
      </c>
      <c r="AB12" s="71">
        <v>33538</v>
      </c>
      <c r="AC12" s="71">
        <v>44066</v>
      </c>
      <c r="AD12" s="71">
        <v>43903</v>
      </c>
      <c r="AE12" s="71">
        <v>55089</v>
      </c>
      <c r="AF12" s="71">
        <v>52042</v>
      </c>
      <c r="AG12" s="71">
        <v>41161</v>
      </c>
      <c r="AH12" s="71">
        <v>54228</v>
      </c>
      <c r="AI12" s="71">
        <v>42818</v>
      </c>
      <c r="AJ12" s="71">
        <v>39794</v>
      </c>
      <c r="AK12" s="71">
        <v>50814</v>
      </c>
      <c r="AL12" s="71">
        <v>55232</v>
      </c>
      <c r="AM12" s="71">
        <v>52597</v>
      </c>
      <c r="AN12" s="72">
        <v>58532.81</v>
      </c>
      <c r="AO12" s="71">
        <v>45323.56</v>
      </c>
    </row>
    <row r="13" spans="1:41" x14ac:dyDescent="0.2">
      <c r="A13" s="68" t="s">
        <v>45</v>
      </c>
      <c r="C13" s="71">
        <v>7844</v>
      </c>
      <c r="D13" s="71">
        <v>11028</v>
      </c>
      <c r="E13" s="71">
        <v>6229</v>
      </c>
      <c r="F13" s="71">
        <v>10011</v>
      </c>
      <c r="G13" s="71">
        <v>13216</v>
      </c>
      <c r="H13" s="71">
        <v>13528</v>
      </c>
      <c r="I13" s="71">
        <v>13135</v>
      </c>
      <c r="J13" s="71">
        <v>9237</v>
      </c>
      <c r="K13" s="71">
        <v>13323</v>
      </c>
      <c r="L13" s="71">
        <v>12101</v>
      </c>
      <c r="M13" s="71">
        <v>13280</v>
      </c>
      <c r="N13" s="71">
        <v>6998</v>
      </c>
      <c r="O13" s="71">
        <v>10631</v>
      </c>
      <c r="P13" s="71">
        <v>10952</v>
      </c>
      <c r="Q13" s="71">
        <v>7304</v>
      </c>
      <c r="R13" s="71">
        <v>11739</v>
      </c>
      <c r="S13" s="71">
        <v>13136</v>
      </c>
      <c r="T13" s="71">
        <v>13484</v>
      </c>
      <c r="U13" s="71">
        <v>10245</v>
      </c>
      <c r="V13" s="71">
        <v>11224</v>
      </c>
      <c r="W13" s="71">
        <v>9829</v>
      </c>
      <c r="X13" s="71">
        <v>11509</v>
      </c>
      <c r="Y13" s="71">
        <v>13140</v>
      </c>
      <c r="Z13" s="71">
        <v>16504</v>
      </c>
      <c r="AA13" s="71">
        <v>11099</v>
      </c>
      <c r="AB13" s="71">
        <v>8006</v>
      </c>
      <c r="AC13" s="71">
        <v>11412</v>
      </c>
      <c r="AD13" s="71">
        <v>9084</v>
      </c>
      <c r="AE13" s="71">
        <v>11854</v>
      </c>
      <c r="AF13" s="71">
        <v>12617</v>
      </c>
      <c r="AG13" s="71">
        <v>12285</v>
      </c>
      <c r="AH13" s="71">
        <v>12870</v>
      </c>
      <c r="AI13" s="71">
        <v>13757</v>
      </c>
      <c r="AJ13" s="71">
        <v>17502</v>
      </c>
      <c r="AK13" s="71">
        <v>16312</v>
      </c>
      <c r="AL13" s="71">
        <v>20931</v>
      </c>
      <c r="AM13" s="71">
        <v>21518</v>
      </c>
      <c r="AN13" s="72">
        <v>20047.36</v>
      </c>
      <c r="AO13" s="71">
        <v>15087.89</v>
      </c>
    </row>
    <row r="14" spans="1:41" x14ac:dyDescent="0.2">
      <c r="A14" s="68" t="s">
        <v>46</v>
      </c>
      <c r="C14" s="71">
        <v>184401</v>
      </c>
      <c r="D14" s="71">
        <v>224578</v>
      </c>
      <c r="E14" s="71">
        <v>197012</v>
      </c>
      <c r="F14" s="71">
        <v>223168</v>
      </c>
      <c r="G14" s="71">
        <v>282216</v>
      </c>
      <c r="H14" s="71">
        <v>263232</v>
      </c>
      <c r="I14" s="71">
        <v>237697</v>
      </c>
      <c r="J14" s="71">
        <v>271244</v>
      </c>
      <c r="K14" s="71">
        <v>320560</v>
      </c>
      <c r="L14" s="71">
        <v>261460</v>
      </c>
      <c r="M14" s="71">
        <v>211421</v>
      </c>
      <c r="N14" s="71">
        <v>233621</v>
      </c>
      <c r="O14" s="71">
        <v>259337</v>
      </c>
      <c r="P14" s="71">
        <v>270746</v>
      </c>
      <c r="Q14" s="71">
        <v>306068</v>
      </c>
      <c r="R14" s="71">
        <v>354035</v>
      </c>
      <c r="S14" s="71">
        <v>346600</v>
      </c>
      <c r="T14" s="71">
        <v>421334</v>
      </c>
      <c r="U14" s="71">
        <v>344956</v>
      </c>
      <c r="V14" s="71">
        <v>397589</v>
      </c>
      <c r="W14" s="71">
        <v>379259</v>
      </c>
      <c r="X14" s="71">
        <v>334022</v>
      </c>
      <c r="Y14" s="71">
        <v>281115</v>
      </c>
      <c r="Z14" s="71">
        <v>302507</v>
      </c>
      <c r="AA14" s="71">
        <v>252237</v>
      </c>
      <c r="AB14" s="71">
        <v>321908</v>
      </c>
      <c r="AC14" s="71">
        <v>301253</v>
      </c>
      <c r="AD14" s="71">
        <v>329220</v>
      </c>
      <c r="AE14" s="71">
        <v>289111</v>
      </c>
      <c r="AF14" s="71">
        <v>280127</v>
      </c>
      <c r="AG14" s="71">
        <v>280892</v>
      </c>
      <c r="AH14" s="71">
        <v>307195</v>
      </c>
      <c r="AI14" s="71">
        <v>312945</v>
      </c>
      <c r="AJ14" s="71">
        <v>384760</v>
      </c>
      <c r="AK14" s="71">
        <v>431934</v>
      </c>
      <c r="AL14" s="71">
        <v>418016</v>
      </c>
      <c r="AM14" s="71">
        <v>422615</v>
      </c>
      <c r="AN14" s="72">
        <v>417400.35</v>
      </c>
      <c r="AO14" s="71">
        <v>461849.22</v>
      </c>
    </row>
    <row r="15" spans="1:41" x14ac:dyDescent="0.2">
      <c r="A15" s="68" t="s">
        <v>47</v>
      </c>
      <c r="C15" s="71">
        <v>122912</v>
      </c>
      <c r="D15" s="71">
        <v>113706</v>
      </c>
      <c r="E15" s="71">
        <v>138176</v>
      </c>
      <c r="F15" s="71">
        <v>128375</v>
      </c>
      <c r="G15" s="71">
        <v>117334</v>
      </c>
      <c r="H15" s="71">
        <v>138488</v>
      </c>
      <c r="I15" s="71">
        <v>179132</v>
      </c>
      <c r="J15" s="71">
        <v>162678</v>
      </c>
      <c r="K15" s="71">
        <v>162842</v>
      </c>
      <c r="L15" s="71">
        <v>166111</v>
      </c>
      <c r="M15" s="71">
        <v>165700</v>
      </c>
      <c r="N15" s="71">
        <v>163376</v>
      </c>
      <c r="O15" s="71">
        <v>167387</v>
      </c>
      <c r="P15" s="71">
        <v>169459</v>
      </c>
      <c r="Q15" s="71">
        <v>193128</v>
      </c>
      <c r="R15" s="71">
        <v>194812</v>
      </c>
      <c r="S15" s="71">
        <v>201635</v>
      </c>
      <c r="T15" s="71">
        <v>157998</v>
      </c>
      <c r="U15" s="71">
        <v>166425</v>
      </c>
      <c r="V15" s="71">
        <v>119093</v>
      </c>
      <c r="W15" s="71">
        <v>203830</v>
      </c>
      <c r="X15" s="71">
        <v>221586</v>
      </c>
      <c r="Y15" s="71">
        <v>178050</v>
      </c>
      <c r="Z15" s="71">
        <v>177569</v>
      </c>
      <c r="AA15" s="71">
        <v>153209</v>
      </c>
      <c r="AB15" s="71">
        <v>180235</v>
      </c>
      <c r="AC15" s="71">
        <v>169861</v>
      </c>
      <c r="AD15" s="71">
        <v>182192</v>
      </c>
      <c r="AE15" s="71">
        <v>194191</v>
      </c>
      <c r="AF15" s="71">
        <v>216979</v>
      </c>
      <c r="AG15" s="71">
        <v>215542</v>
      </c>
      <c r="AH15" s="71">
        <v>250972</v>
      </c>
      <c r="AI15" s="71">
        <v>251578</v>
      </c>
      <c r="AJ15" s="71">
        <v>274799</v>
      </c>
      <c r="AK15" s="71">
        <v>272867</v>
      </c>
      <c r="AL15" s="71">
        <v>275422</v>
      </c>
      <c r="AM15" s="71">
        <v>279860</v>
      </c>
      <c r="AN15" s="72">
        <v>260027.67</v>
      </c>
      <c r="AO15" s="71">
        <v>255549.22</v>
      </c>
    </row>
    <row r="16" spans="1:41" x14ac:dyDescent="0.2">
      <c r="A16" s="68" t="s">
        <v>48</v>
      </c>
      <c r="C16" s="71">
        <v>13032</v>
      </c>
      <c r="D16" s="71">
        <v>11143</v>
      </c>
      <c r="E16" s="71">
        <v>14165</v>
      </c>
      <c r="F16" s="71">
        <v>15536</v>
      </c>
      <c r="G16" s="71">
        <v>15656</v>
      </c>
      <c r="H16" s="71">
        <v>20851</v>
      </c>
      <c r="I16" s="71">
        <v>24546</v>
      </c>
      <c r="J16" s="71">
        <v>24141</v>
      </c>
      <c r="K16" s="71">
        <v>17185</v>
      </c>
      <c r="L16" s="71">
        <v>19275</v>
      </c>
      <c r="M16" s="71">
        <v>19733</v>
      </c>
      <c r="N16" s="71">
        <v>17063</v>
      </c>
      <c r="O16" s="71">
        <v>21142</v>
      </c>
      <c r="P16" s="71">
        <v>20948</v>
      </c>
      <c r="Q16" s="71">
        <v>20929</v>
      </c>
      <c r="R16" s="71">
        <v>16347</v>
      </c>
      <c r="S16" s="71">
        <v>24308</v>
      </c>
      <c r="T16" s="71">
        <v>16875</v>
      </c>
      <c r="U16" s="71">
        <v>17567</v>
      </c>
      <c r="V16" s="71">
        <v>20165</v>
      </c>
      <c r="W16" s="71">
        <v>20475</v>
      </c>
      <c r="X16" s="71">
        <v>27290</v>
      </c>
      <c r="Y16" s="71">
        <v>22541</v>
      </c>
      <c r="Z16" s="71">
        <v>22625</v>
      </c>
      <c r="AA16" s="71">
        <v>13037</v>
      </c>
      <c r="AB16" s="71">
        <v>21504</v>
      </c>
      <c r="AC16" s="71">
        <v>21013</v>
      </c>
      <c r="AD16" s="71">
        <v>15502</v>
      </c>
      <c r="AE16" s="71">
        <v>13737</v>
      </c>
      <c r="AF16" s="71">
        <v>13757</v>
      </c>
      <c r="AG16" s="71">
        <v>14128</v>
      </c>
      <c r="AH16" s="71">
        <v>12885</v>
      </c>
      <c r="AI16" s="71">
        <v>16922</v>
      </c>
      <c r="AJ16" s="71">
        <v>20727</v>
      </c>
      <c r="AK16" s="71">
        <v>22896</v>
      </c>
      <c r="AL16" s="71">
        <v>22408</v>
      </c>
      <c r="AM16" s="71">
        <v>23335</v>
      </c>
      <c r="AN16" s="72">
        <v>16029.67</v>
      </c>
      <c r="AO16" s="71">
        <v>20661.689999999999</v>
      </c>
    </row>
    <row r="17" spans="1:41" x14ac:dyDescent="0.2">
      <c r="A17" s="68" t="s">
        <v>49</v>
      </c>
      <c r="C17" s="71">
        <v>13263</v>
      </c>
      <c r="D17" s="71">
        <v>13114</v>
      </c>
      <c r="E17" s="71">
        <v>12648</v>
      </c>
      <c r="F17" s="71">
        <v>16921</v>
      </c>
      <c r="G17" s="71">
        <v>24519</v>
      </c>
      <c r="H17" s="71">
        <v>27687</v>
      </c>
      <c r="I17" s="71">
        <v>26087</v>
      </c>
      <c r="J17" s="71">
        <v>27944</v>
      </c>
      <c r="K17" s="71">
        <v>29770</v>
      </c>
      <c r="L17" s="71">
        <v>24595</v>
      </c>
      <c r="M17" s="71">
        <v>32146</v>
      </c>
      <c r="N17" s="71">
        <v>24277</v>
      </c>
      <c r="O17" s="71">
        <v>17821</v>
      </c>
      <c r="P17" s="71">
        <v>21069</v>
      </c>
      <c r="Q17" s="71">
        <v>24727</v>
      </c>
      <c r="R17" s="71">
        <v>25194</v>
      </c>
      <c r="S17" s="71">
        <v>29307</v>
      </c>
      <c r="T17" s="71">
        <v>28071</v>
      </c>
      <c r="U17" s="71">
        <v>25285</v>
      </c>
      <c r="V17" s="71">
        <v>31267</v>
      </c>
      <c r="W17" s="71">
        <v>24019</v>
      </c>
      <c r="X17" s="71">
        <v>32098</v>
      </c>
      <c r="Y17" s="71">
        <v>27990</v>
      </c>
      <c r="Z17" s="71">
        <v>30590</v>
      </c>
      <c r="AA17" s="71">
        <v>23637</v>
      </c>
      <c r="AB17" s="71">
        <v>26805</v>
      </c>
      <c r="AC17" s="71">
        <v>22753</v>
      </c>
      <c r="AD17" s="71">
        <v>23428</v>
      </c>
      <c r="AE17" s="71">
        <v>23536</v>
      </c>
      <c r="AF17" s="71">
        <v>21600</v>
      </c>
      <c r="AG17" s="71">
        <v>23809</v>
      </c>
      <c r="AH17" s="71">
        <v>25727</v>
      </c>
      <c r="AI17" s="71">
        <v>35123</v>
      </c>
      <c r="AJ17" s="71">
        <v>36286</v>
      </c>
      <c r="AK17" s="71">
        <v>39001</v>
      </c>
      <c r="AL17" s="71">
        <v>45696</v>
      </c>
      <c r="AM17" s="71">
        <v>39846</v>
      </c>
      <c r="AN17" s="72">
        <v>26983.040000000001</v>
      </c>
      <c r="AO17" s="71">
        <v>21296.21</v>
      </c>
    </row>
    <row r="18" spans="1:41" x14ac:dyDescent="0.2">
      <c r="A18" s="68" t="s">
        <v>50</v>
      </c>
      <c r="C18" s="71">
        <v>212445</v>
      </c>
      <c r="D18" s="71">
        <v>204370</v>
      </c>
      <c r="E18" s="71">
        <v>188453</v>
      </c>
      <c r="F18" s="71">
        <v>239957</v>
      </c>
      <c r="G18" s="71">
        <v>258458</v>
      </c>
      <c r="H18" s="71">
        <v>258215</v>
      </c>
      <c r="I18" s="71">
        <v>294075</v>
      </c>
      <c r="J18" s="71">
        <v>285978</v>
      </c>
      <c r="K18" s="71">
        <v>303629</v>
      </c>
      <c r="L18" s="71">
        <v>346554</v>
      </c>
      <c r="M18" s="71">
        <v>288714</v>
      </c>
      <c r="N18" s="71">
        <v>299254</v>
      </c>
      <c r="O18" s="71">
        <v>257806</v>
      </c>
      <c r="P18" s="71">
        <v>268136</v>
      </c>
      <c r="Q18" s="71">
        <v>292733</v>
      </c>
      <c r="R18" s="71">
        <v>278358</v>
      </c>
      <c r="S18" s="71">
        <v>339514</v>
      </c>
      <c r="T18" s="71">
        <v>285261</v>
      </c>
      <c r="U18" s="71">
        <v>276052</v>
      </c>
      <c r="V18" s="71">
        <v>260566</v>
      </c>
      <c r="W18" s="71">
        <v>257147</v>
      </c>
      <c r="X18" s="71">
        <v>240435</v>
      </c>
      <c r="Y18" s="71">
        <v>199969</v>
      </c>
      <c r="Z18" s="71">
        <v>206594</v>
      </c>
      <c r="AA18" s="71">
        <v>201767</v>
      </c>
      <c r="AB18" s="71">
        <v>217305</v>
      </c>
      <c r="AC18" s="71">
        <v>251005</v>
      </c>
      <c r="AD18" s="71">
        <v>242071</v>
      </c>
      <c r="AE18" s="71">
        <v>262925</v>
      </c>
      <c r="AF18" s="71">
        <v>218840</v>
      </c>
      <c r="AG18" s="71">
        <v>220092</v>
      </c>
      <c r="AH18" s="71">
        <v>216461</v>
      </c>
      <c r="AI18" s="71">
        <v>276773</v>
      </c>
      <c r="AJ18" s="71">
        <v>276907</v>
      </c>
      <c r="AK18" s="71">
        <v>278218</v>
      </c>
      <c r="AL18" s="71">
        <v>276551</v>
      </c>
      <c r="AM18" s="71">
        <v>256991</v>
      </c>
      <c r="AN18" s="72">
        <v>259704.22</v>
      </c>
      <c r="AO18" s="71">
        <v>266400.28999999998</v>
      </c>
    </row>
    <row r="19" spans="1:41" x14ac:dyDescent="0.2">
      <c r="A19" s="68" t="s">
        <v>51</v>
      </c>
      <c r="C19" s="71">
        <v>84757</v>
      </c>
      <c r="D19" s="71">
        <v>82239</v>
      </c>
      <c r="E19" s="71">
        <v>97048</v>
      </c>
      <c r="F19" s="71">
        <v>85844</v>
      </c>
      <c r="G19" s="71">
        <v>114439</v>
      </c>
      <c r="H19" s="71">
        <v>117128</v>
      </c>
      <c r="I19" s="71">
        <v>129491</v>
      </c>
      <c r="J19" s="71">
        <v>165227</v>
      </c>
      <c r="K19" s="71">
        <v>117309</v>
      </c>
      <c r="L19" s="71">
        <v>117277</v>
      </c>
      <c r="M19" s="71">
        <v>113242</v>
      </c>
      <c r="N19" s="71">
        <v>114809</v>
      </c>
      <c r="O19" s="71">
        <v>102398</v>
      </c>
      <c r="P19" s="71">
        <v>143915</v>
      </c>
      <c r="Q19" s="71">
        <v>164111</v>
      </c>
      <c r="R19" s="71">
        <v>184670</v>
      </c>
      <c r="S19" s="71">
        <v>138794</v>
      </c>
      <c r="T19" s="71">
        <v>144651</v>
      </c>
      <c r="U19" s="71">
        <v>155605</v>
      </c>
      <c r="V19" s="71">
        <v>104922</v>
      </c>
      <c r="W19" s="71">
        <v>80943</v>
      </c>
      <c r="X19" s="71">
        <v>76641</v>
      </c>
      <c r="Y19" s="71">
        <v>88209</v>
      </c>
      <c r="Z19" s="71">
        <v>60151</v>
      </c>
      <c r="AA19" s="71">
        <v>80450</v>
      </c>
      <c r="AB19" s="71">
        <v>82631</v>
      </c>
      <c r="AC19" s="71">
        <v>77740</v>
      </c>
      <c r="AD19" s="71">
        <v>100396</v>
      </c>
      <c r="AE19" s="71">
        <v>139427</v>
      </c>
      <c r="AF19" s="71">
        <v>143876</v>
      </c>
      <c r="AG19" s="71">
        <v>112689</v>
      </c>
      <c r="AH19" s="71">
        <v>138598</v>
      </c>
      <c r="AI19" s="71">
        <v>162504</v>
      </c>
      <c r="AJ19" s="71">
        <v>197208</v>
      </c>
      <c r="AK19" s="71">
        <v>194564</v>
      </c>
      <c r="AL19" s="71">
        <v>202231</v>
      </c>
      <c r="AM19" s="71">
        <v>183532</v>
      </c>
      <c r="AN19" s="72">
        <v>138829.48000000001</v>
      </c>
      <c r="AO19" s="71">
        <v>157429.6</v>
      </c>
    </row>
    <row r="20" spans="1:41" x14ac:dyDescent="0.2">
      <c r="A20" s="68" t="s">
        <v>52</v>
      </c>
      <c r="C20" s="71">
        <v>40075</v>
      </c>
      <c r="D20" s="71">
        <v>29570</v>
      </c>
      <c r="E20" s="71">
        <v>29655</v>
      </c>
      <c r="F20" s="71">
        <v>29414</v>
      </c>
      <c r="G20" s="71">
        <v>58547</v>
      </c>
      <c r="H20" s="71">
        <v>60169</v>
      </c>
      <c r="I20" s="71">
        <v>58231</v>
      </c>
      <c r="J20" s="71">
        <v>78146</v>
      </c>
      <c r="K20" s="71">
        <v>76886</v>
      </c>
      <c r="L20" s="71">
        <v>89406</v>
      </c>
      <c r="M20" s="71">
        <v>68710</v>
      </c>
      <c r="N20" s="71">
        <v>78961</v>
      </c>
      <c r="O20" s="71">
        <v>43713</v>
      </c>
      <c r="P20" s="71">
        <v>54987</v>
      </c>
      <c r="Q20" s="71">
        <v>45710</v>
      </c>
      <c r="R20" s="71">
        <v>45217</v>
      </c>
      <c r="S20" s="71">
        <v>61790</v>
      </c>
      <c r="T20" s="71">
        <v>47492</v>
      </c>
      <c r="U20" s="71">
        <v>42905</v>
      </c>
      <c r="V20" s="71">
        <v>56388</v>
      </c>
      <c r="W20" s="71">
        <v>49061</v>
      </c>
      <c r="X20" s="71">
        <v>46186</v>
      </c>
      <c r="Y20" s="71">
        <v>51772</v>
      </c>
      <c r="Z20" s="71">
        <v>39404</v>
      </c>
      <c r="AA20" s="71">
        <v>33116</v>
      </c>
      <c r="AB20" s="71">
        <v>34761</v>
      </c>
      <c r="AC20" s="71">
        <v>38808</v>
      </c>
      <c r="AD20" s="71">
        <v>42502</v>
      </c>
      <c r="AE20" s="71">
        <v>45646</v>
      </c>
      <c r="AF20" s="71">
        <v>50210</v>
      </c>
      <c r="AG20" s="71">
        <v>53140</v>
      </c>
      <c r="AH20" s="71">
        <v>44759</v>
      </c>
      <c r="AI20" s="71">
        <v>43607</v>
      </c>
      <c r="AJ20" s="71">
        <v>50970</v>
      </c>
      <c r="AK20" s="71">
        <v>46717</v>
      </c>
      <c r="AL20" s="71">
        <v>47665</v>
      </c>
      <c r="AM20" s="71">
        <v>48773</v>
      </c>
      <c r="AN20" s="72">
        <v>58906.06</v>
      </c>
      <c r="AO20" s="71">
        <v>40443.24</v>
      </c>
    </row>
    <row r="21" spans="1:41" x14ac:dyDescent="0.2">
      <c r="A21" s="68" t="s">
        <v>53</v>
      </c>
      <c r="C21" s="71">
        <v>33313</v>
      </c>
      <c r="D21" s="71">
        <v>41539</v>
      </c>
      <c r="E21" s="71">
        <v>32809</v>
      </c>
      <c r="F21" s="71">
        <v>30782</v>
      </c>
      <c r="G21" s="71">
        <v>32391</v>
      </c>
      <c r="H21" s="71">
        <v>44972</v>
      </c>
      <c r="I21" s="71">
        <v>33524</v>
      </c>
      <c r="J21" s="71">
        <v>55771</v>
      </c>
      <c r="K21" s="71">
        <v>41491</v>
      </c>
      <c r="L21" s="71">
        <v>45365</v>
      </c>
      <c r="M21" s="71">
        <v>40847</v>
      </c>
      <c r="N21" s="71">
        <v>30371</v>
      </c>
      <c r="O21" s="71">
        <v>30682</v>
      </c>
      <c r="P21" s="71">
        <v>44258</v>
      </c>
      <c r="Q21" s="71">
        <v>47736</v>
      </c>
      <c r="R21" s="71">
        <v>55324</v>
      </c>
      <c r="S21" s="71">
        <v>49553</v>
      </c>
      <c r="T21" s="71">
        <v>48084</v>
      </c>
      <c r="U21" s="71">
        <v>58227</v>
      </c>
      <c r="V21" s="71">
        <v>47194</v>
      </c>
      <c r="W21" s="71">
        <v>53089</v>
      </c>
      <c r="X21" s="71">
        <v>41354</v>
      </c>
      <c r="Y21" s="71">
        <v>45898</v>
      </c>
      <c r="Z21" s="71">
        <v>61985</v>
      </c>
      <c r="AA21" s="71">
        <v>31531</v>
      </c>
      <c r="AB21" s="71">
        <v>42422</v>
      </c>
      <c r="AC21" s="71">
        <v>42629</v>
      </c>
      <c r="AD21" s="71">
        <v>45990</v>
      </c>
      <c r="AE21" s="71">
        <v>54139</v>
      </c>
      <c r="AF21" s="71">
        <v>52698</v>
      </c>
      <c r="AG21" s="71">
        <v>53368</v>
      </c>
      <c r="AH21" s="71">
        <v>67273</v>
      </c>
      <c r="AI21" s="71">
        <v>55775</v>
      </c>
      <c r="AJ21" s="71">
        <v>55499</v>
      </c>
      <c r="AK21" s="71">
        <v>70217</v>
      </c>
      <c r="AL21" s="71">
        <v>69485</v>
      </c>
      <c r="AM21" s="71">
        <v>68906</v>
      </c>
      <c r="AN21" s="72">
        <v>46841.82</v>
      </c>
      <c r="AO21" s="71">
        <v>60124.35</v>
      </c>
    </row>
    <row r="22" spans="1:41" x14ac:dyDescent="0.2">
      <c r="A22" s="68" t="s">
        <v>54</v>
      </c>
      <c r="C22" s="71">
        <v>59027</v>
      </c>
      <c r="D22" s="71">
        <v>71584</v>
      </c>
      <c r="E22" s="71">
        <v>74752</v>
      </c>
      <c r="F22" s="71">
        <v>63557</v>
      </c>
      <c r="G22" s="71">
        <v>123685</v>
      </c>
      <c r="H22" s="71">
        <v>119158</v>
      </c>
      <c r="I22" s="71">
        <v>97851</v>
      </c>
      <c r="J22" s="71">
        <v>123469</v>
      </c>
      <c r="K22" s="71">
        <v>115696</v>
      </c>
      <c r="L22" s="71">
        <v>120662</v>
      </c>
      <c r="M22" s="71">
        <v>96307</v>
      </c>
      <c r="N22" s="71">
        <v>106989</v>
      </c>
      <c r="O22" s="71">
        <v>102915</v>
      </c>
      <c r="P22" s="71">
        <v>96467</v>
      </c>
      <c r="Q22" s="71">
        <v>114589</v>
      </c>
      <c r="R22" s="71">
        <v>140612</v>
      </c>
      <c r="S22" s="71">
        <v>149335</v>
      </c>
      <c r="T22" s="71">
        <v>161205</v>
      </c>
      <c r="U22" s="71">
        <v>139769</v>
      </c>
      <c r="V22" s="71">
        <v>125258</v>
      </c>
      <c r="W22" s="71">
        <v>138010</v>
      </c>
      <c r="X22" s="71">
        <v>124642</v>
      </c>
      <c r="Y22" s="71">
        <v>98527</v>
      </c>
      <c r="Z22" s="71">
        <v>97567</v>
      </c>
      <c r="AA22" s="71">
        <v>86478</v>
      </c>
      <c r="AB22" s="71">
        <v>79587</v>
      </c>
      <c r="AC22" s="71">
        <v>101642</v>
      </c>
      <c r="AD22" s="71">
        <v>108697</v>
      </c>
      <c r="AE22" s="71">
        <v>126256</v>
      </c>
      <c r="AF22" s="71">
        <v>108901</v>
      </c>
      <c r="AG22" s="71">
        <v>124163</v>
      </c>
      <c r="AH22" s="71">
        <v>115644</v>
      </c>
      <c r="AI22" s="71">
        <v>116409</v>
      </c>
      <c r="AJ22" s="71">
        <v>120850</v>
      </c>
      <c r="AK22" s="71">
        <v>131127</v>
      </c>
      <c r="AL22" s="71">
        <v>109428</v>
      </c>
      <c r="AM22" s="71">
        <v>139411</v>
      </c>
      <c r="AN22" s="72">
        <v>160531.26</v>
      </c>
      <c r="AO22" s="71">
        <v>141118.81</v>
      </c>
    </row>
    <row r="23" spans="1:41" x14ac:dyDescent="0.2">
      <c r="A23" s="68" t="s">
        <v>55</v>
      </c>
      <c r="C23" s="71">
        <v>125150</v>
      </c>
      <c r="D23" s="71">
        <v>106782</v>
      </c>
      <c r="E23" s="71">
        <v>104288</v>
      </c>
      <c r="F23" s="71">
        <v>117934</v>
      </c>
      <c r="G23" s="71">
        <v>146110</v>
      </c>
      <c r="H23" s="71">
        <v>170220</v>
      </c>
      <c r="I23" s="71">
        <v>162606</v>
      </c>
      <c r="J23" s="71">
        <v>156649</v>
      </c>
      <c r="K23" s="71">
        <v>164178</v>
      </c>
      <c r="L23" s="71">
        <v>138407</v>
      </c>
      <c r="M23" s="71">
        <v>178787</v>
      </c>
      <c r="N23" s="71">
        <v>207964</v>
      </c>
      <c r="O23" s="71">
        <v>165214</v>
      </c>
      <c r="P23" s="71">
        <v>167592</v>
      </c>
      <c r="Q23" s="71">
        <v>190126</v>
      </c>
      <c r="R23" s="71">
        <v>138800</v>
      </c>
      <c r="S23" s="71">
        <v>213659</v>
      </c>
      <c r="T23" s="71">
        <v>230819</v>
      </c>
      <c r="U23" s="71">
        <v>185972</v>
      </c>
      <c r="V23" s="71">
        <v>144811</v>
      </c>
      <c r="W23" s="71">
        <v>158483</v>
      </c>
      <c r="X23" s="71">
        <v>129234</v>
      </c>
      <c r="Y23" s="71">
        <v>154828</v>
      </c>
      <c r="Z23" s="71">
        <v>129858</v>
      </c>
      <c r="AA23" s="71">
        <v>147690</v>
      </c>
      <c r="AB23" s="71">
        <v>128258</v>
      </c>
      <c r="AC23" s="71">
        <v>149111</v>
      </c>
      <c r="AD23" s="71">
        <v>144467</v>
      </c>
      <c r="AE23" s="71">
        <v>120635</v>
      </c>
      <c r="AF23" s="71">
        <v>133309</v>
      </c>
      <c r="AG23" s="71">
        <v>127749</v>
      </c>
      <c r="AH23" s="71">
        <v>124645</v>
      </c>
      <c r="AI23" s="71">
        <v>131157</v>
      </c>
      <c r="AJ23" s="71">
        <v>98946</v>
      </c>
      <c r="AK23" s="71">
        <v>157196</v>
      </c>
      <c r="AL23" s="71">
        <v>145847</v>
      </c>
      <c r="AM23" s="71">
        <v>151557</v>
      </c>
      <c r="AN23" s="72">
        <v>126335.11</v>
      </c>
      <c r="AO23" s="71">
        <v>184308.68</v>
      </c>
    </row>
    <row r="24" spans="1:41" x14ac:dyDescent="0.2">
      <c r="A24" s="68" t="s">
        <v>56</v>
      </c>
      <c r="C24" s="71">
        <v>19909</v>
      </c>
      <c r="D24" s="71">
        <v>17369</v>
      </c>
      <c r="E24" s="71">
        <v>22070</v>
      </c>
      <c r="F24" s="71">
        <v>19108</v>
      </c>
      <c r="G24" s="71">
        <v>26006</v>
      </c>
      <c r="H24" s="71">
        <v>28579</v>
      </c>
      <c r="I24" s="71">
        <v>27638</v>
      </c>
      <c r="J24" s="71">
        <v>28203</v>
      </c>
      <c r="K24" s="71">
        <v>26332</v>
      </c>
      <c r="L24" s="71">
        <v>25054</v>
      </c>
      <c r="M24" s="71">
        <v>20245</v>
      </c>
      <c r="N24" s="71">
        <v>24908</v>
      </c>
      <c r="O24" s="71">
        <v>21808</v>
      </c>
      <c r="P24" s="71">
        <v>25781</v>
      </c>
      <c r="Q24" s="71">
        <v>32537</v>
      </c>
      <c r="R24" s="71">
        <v>33822</v>
      </c>
      <c r="S24" s="71">
        <v>31573</v>
      </c>
      <c r="T24" s="71">
        <v>39940</v>
      </c>
      <c r="U24" s="71">
        <v>16732</v>
      </c>
      <c r="V24" s="71">
        <v>24770</v>
      </c>
      <c r="W24" s="71">
        <v>20845</v>
      </c>
      <c r="X24" s="71">
        <v>16585</v>
      </c>
      <c r="Y24" s="71">
        <v>23664</v>
      </c>
      <c r="Z24" s="71">
        <v>20444</v>
      </c>
      <c r="AA24" s="71">
        <v>18766</v>
      </c>
      <c r="AB24" s="71">
        <v>19625</v>
      </c>
      <c r="AC24" s="71">
        <v>29401</v>
      </c>
      <c r="AD24" s="71">
        <v>25024</v>
      </c>
      <c r="AE24" s="71">
        <v>21253</v>
      </c>
      <c r="AF24" s="71">
        <v>24222</v>
      </c>
      <c r="AG24" s="71">
        <v>21229</v>
      </c>
      <c r="AH24" s="71">
        <v>20319</v>
      </c>
      <c r="AI24" s="71">
        <v>24270</v>
      </c>
      <c r="AJ24" s="71">
        <v>20586</v>
      </c>
      <c r="AK24" s="71">
        <v>23168</v>
      </c>
      <c r="AL24" s="71">
        <v>25597</v>
      </c>
      <c r="AM24" s="71">
        <v>26565</v>
      </c>
      <c r="AN24" s="72">
        <v>23743.19</v>
      </c>
      <c r="AO24" s="71">
        <v>27908.5</v>
      </c>
    </row>
    <row r="25" spans="1:41" x14ac:dyDescent="0.2">
      <c r="A25" s="68" t="s">
        <v>57</v>
      </c>
      <c r="C25" s="71">
        <v>50521</v>
      </c>
      <c r="D25" s="71">
        <v>52916</v>
      </c>
      <c r="E25" s="71">
        <v>51194</v>
      </c>
      <c r="F25" s="71">
        <v>45931</v>
      </c>
      <c r="G25" s="71">
        <v>73176</v>
      </c>
      <c r="H25" s="71">
        <v>74276</v>
      </c>
      <c r="I25" s="71">
        <v>96035</v>
      </c>
      <c r="J25" s="71">
        <v>62413</v>
      </c>
      <c r="K25" s="71">
        <v>62859</v>
      </c>
      <c r="L25" s="71">
        <v>56812</v>
      </c>
      <c r="M25" s="71">
        <v>79525</v>
      </c>
      <c r="N25" s="71">
        <v>76321</v>
      </c>
      <c r="O25" s="71">
        <v>68842</v>
      </c>
      <c r="P25" s="71">
        <v>67131</v>
      </c>
      <c r="Q25" s="71">
        <v>85109</v>
      </c>
      <c r="R25" s="71">
        <v>90179</v>
      </c>
      <c r="S25" s="71">
        <v>114088</v>
      </c>
      <c r="T25" s="71">
        <v>72873</v>
      </c>
      <c r="U25" s="71">
        <v>87654</v>
      </c>
      <c r="V25" s="71">
        <v>69879</v>
      </c>
      <c r="W25" s="71">
        <v>84624</v>
      </c>
      <c r="X25" s="71">
        <v>57729</v>
      </c>
      <c r="Y25" s="71">
        <v>44983</v>
      </c>
      <c r="Z25" s="71">
        <v>42825</v>
      </c>
      <c r="AA25" s="71">
        <v>48626</v>
      </c>
      <c r="AB25" s="71">
        <v>42843</v>
      </c>
      <c r="AC25" s="71">
        <v>46965</v>
      </c>
      <c r="AD25" s="71">
        <v>69198</v>
      </c>
      <c r="AE25" s="71">
        <v>68601</v>
      </c>
      <c r="AF25" s="71">
        <v>85101</v>
      </c>
      <c r="AG25" s="71">
        <v>66468</v>
      </c>
      <c r="AH25" s="71">
        <v>68314</v>
      </c>
      <c r="AI25" s="71">
        <v>62242</v>
      </c>
      <c r="AJ25" s="71">
        <v>72491</v>
      </c>
      <c r="AK25" s="71">
        <v>92171</v>
      </c>
      <c r="AL25" s="71">
        <v>75832</v>
      </c>
      <c r="AM25" s="71">
        <v>88548</v>
      </c>
      <c r="AN25" s="72">
        <v>90784.85</v>
      </c>
      <c r="AO25" s="71">
        <v>82420.42</v>
      </c>
    </row>
    <row r="26" spans="1:41" x14ac:dyDescent="0.2">
      <c r="A26" s="68" t="s">
        <v>58</v>
      </c>
      <c r="C26" s="71">
        <v>89886</v>
      </c>
      <c r="D26" s="71">
        <v>92894</v>
      </c>
      <c r="E26" s="71">
        <v>100091</v>
      </c>
      <c r="F26" s="71">
        <v>89032</v>
      </c>
      <c r="G26" s="71">
        <v>102306</v>
      </c>
      <c r="H26" s="71">
        <v>91600</v>
      </c>
      <c r="I26" s="71">
        <v>95749</v>
      </c>
      <c r="J26" s="71">
        <v>82863</v>
      </c>
      <c r="K26" s="71">
        <v>97078</v>
      </c>
      <c r="L26" s="71">
        <v>108512</v>
      </c>
      <c r="M26" s="71">
        <v>107705</v>
      </c>
      <c r="N26" s="71">
        <v>97428</v>
      </c>
      <c r="O26" s="71">
        <v>93701</v>
      </c>
      <c r="P26" s="71">
        <v>88574</v>
      </c>
      <c r="Q26" s="71">
        <v>114695</v>
      </c>
      <c r="R26" s="71">
        <v>110262</v>
      </c>
      <c r="S26" s="71">
        <v>111292</v>
      </c>
      <c r="T26" s="71">
        <v>117983</v>
      </c>
      <c r="U26" s="71">
        <v>101432</v>
      </c>
      <c r="V26" s="71">
        <v>124867</v>
      </c>
      <c r="W26" s="71">
        <v>102092</v>
      </c>
      <c r="X26" s="71">
        <v>119957</v>
      </c>
      <c r="Y26" s="71">
        <v>87257</v>
      </c>
      <c r="Z26" s="71">
        <v>107453</v>
      </c>
      <c r="AA26" s="71">
        <v>99089</v>
      </c>
      <c r="AB26" s="71">
        <v>79881</v>
      </c>
      <c r="AC26" s="71">
        <v>91989</v>
      </c>
      <c r="AD26" s="71">
        <v>76902</v>
      </c>
      <c r="AE26" s="71">
        <v>76403</v>
      </c>
      <c r="AF26" s="71">
        <v>96329</v>
      </c>
      <c r="AG26" s="71">
        <v>112541</v>
      </c>
      <c r="AH26" s="71">
        <v>110864</v>
      </c>
      <c r="AI26" s="71">
        <v>117360</v>
      </c>
      <c r="AJ26" s="71">
        <v>112103</v>
      </c>
      <c r="AK26" s="71">
        <v>110651</v>
      </c>
      <c r="AL26" s="71">
        <v>98948</v>
      </c>
      <c r="AM26" s="71">
        <v>130452</v>
      </c>
      <c r="AN26" s="72">
        <v>119094.67</v>
      </c>
      <c r="AO26" s="71">
        <v>122284.27</v>
      </c>
    </row>
    <row r="27" spans="1:41" x14ac:dyDescent="0.2">
      <c r="A27" s="68" t="s">
        <v>59</v>
      </c>
      <c r="C27" s="71">
        <v>150928</v>
      </c>
      <c r="D27" s="71">
        <v>122806</v>
      </c>
      <c r="E27" s="71">
        <v>134520</v>
      </c>
      <c r="F27" s="71">
        <v>132908</v>
      </c>
      <c r="G27" s="71">
        <v>215986</v>
      </c>
      <c r="H27" s="71">
        <v>216875</v>
      </c>
      <c r="I27" s="71">
        <v>281093</v>
      </c>
      <c r="J27" s="71">
        <v>300867</v>
      </c>
      <c r="K27" s="71">
        <v>295458</v>
      </c>
      <c r="L27" s="71">
        <v>254686</v>
      </c>
      <c r="M27" s="71">
        <v>273549</v>
      </c>
      <c r="N27" s="71">
        <v>196692</v>
      </c>
      <c r="O27" s="71">
        <v>225693</v>
      </c>
      <c r="P27" s="71">
        <v>234384</v>
      </c>
      <c r="Q27" s="71">
        <v>244366</v>
      </c>
      <c r="R27" s="71">
        <v>246791</v>
      </c>
      <c r="S27" s="71">
        <v>224319</v>
      </c>
      <c r="T27" s="71">
        <v>278753</v>
      </c>
      <c r="U27" s="71">
        <v>253507</v>
      </c>
      <c r="V27" s="71">
        <v>204574</v>
      </c>
      <c r="W27" s="71">
        <v>211771</v>
      </c>
      <c r="X27" s="71">
        <v>185472</v>
      </c>
      <c r="Y27" s="71">
        <v>181914</v>
      </c>
      <c r="Z27" s="71">
        <v>159917</v>
      </c>
      <c r="AA27" s="71">
        <v>148380</v>
      </c>
      <c r="AB27" s="71">
        <v>146340</v>
      </c>
      <c r="AC27" s="71">
        <v>183243</v>
      </c>
      <c r="AD27" s="71">
        <v>198349</v>
      </c>
      <c r="AE27" s="71">
        <v>232147</v>
      </c>
      <c r="AF27" s="71">
        <v>177243</v>
      </c>
      <c r="AG27" s="71">
        <v>240498</v>
      </c>
      <c r="AH27" s="71">
        <v>188431</v>
      </c>
      <c r="AI27" s="71">
        <v>217894</v>
      </c>
      <c r="AJ27" s="71">
        <v>226904</v>
      </c>
      <c r="AK27" s="71">
        <v>221299</v>
      </c>
      <c r="AL27" s="71">
        <v>238432</v>
      </c>
      <c r="AM27" s="71">
        <v>204510</v>
      </c>
      <c r="AN27" s="72">
        <v>215033.65</v>
      </c>
      <c r="AO27" s="71">
        <v>210904.87</v>
      </c>
    </row>
    <row r="28" spans="1:41" x14ac:dyDescent="0.2">
      <c r="A28" s="68" t="s">
        <v>60</v>
      </c>
      <c r="C28" s="71">
        <v>36525</v>
      </c>
      <c r="D28" s="71">
        <v>36890</v>
      </c>
      <c r="E28" s="71">
        <v>48898</v>
      </c>
      <c r="F28" s="71">
        <v>45913</v>
      </c>
      <c r="G28" s="71">
        <v>50033</v>
      </c>
      <c r="H28" s="71">
        <v>64120</v>
      </c>
      <c r="I28" s="71">
        <v>84959</v>
      </c>
      <c r="J28" s="71">
        <v>78754</v>
      </c>
      <c r="K28" s="71">
        <v>59188</v>
      </c>
      <c r="L28" s="71">
        <v>95664</v>
      </c>
      <c r="M28" s="71">
        <v>98195</v>
      </c>
      <c r="N28" s="71">
        <v>93853</v>
      </c>
      <c r="O28" s="71">
        <v>106024</v>
      </c>
      <c r="P28" s="71">
        <v>87024</v>
      </c>
      <c r="Q28" s="71">
        <v>92902</v>
      </c>
      <c r="R28" s="71">
        <v>104625</v>
      </c>
      <c r="S28" s="71">
        <v>99894</v>
      </c>
      <c r="T28" s="71">
        <v>99423</v>
      </c>
      <c r="U28" s="71">
        <v>79993</v>
      </c>
      <c r="V28" s="71">
        <v>57655</v>
      </c>
      <c r="W28" s="71">
        <v>68694</v>
      </c>
      <c r="X28" s="71">
        <v>81899</v>
      </c>
      <c r="Y28" s="71">
        <v>77479</v>
      </c>
      <c r="Z28" s="71">
        <v>51704</v>
      </c>
      <c r="AA28" s="71">
        <v>42178</v>
      </c>
      <c r="AB28" s="71">
        <v>55946</v>
      </c>
      <c r="AC28" s="71">
        <v>42753</v>
      </c>
      <c r="AD28" s="71">
        <v>54428</v>
      </c>
      <c r="AE28" s="71">
        <v>43388</v>
      </c>
      <c r="AF28" s="71">
        <v>60098</v>
      </c>
      <c r="AG28" s="71">
        <v>60322</v>
      </c>
      <c r="AH28" s="71">
        <v>66487</v>
      </c>
      <c r="AI28" s="71">
        <v>76439</v>
      </c>
      <c r="AJ28" s="71">
        <v>86347</v>
      </c>
      <c r="AK28" s="71">
        <v>75317</v>
      </c>
      <c r="AL28" s="71">
        <v>76597</v>
      </c>
      <c r="AM28" s="71">
        <v>81978</v>
      </c>
      <c r="AN28" s="72">
        <v>80720.320000000007</v>
      </c>
      <c r="AO28" s="71">
        <v>68389.97</v>
      </c>
    </row>
    <row r="29" spans="1:41" x14ac:dyDescent="0.2">
      <c r="A29" s="68" t="s">
        <v>61</v>
      </c>
      <c r="C29" s="71">
        <v>76864</v>
      </c>
      <c r="D29" s="71">
        <v>87508</v>
      </c>
      <c r="E29" s="71">
        <v>78631</v>
      </c>
      <c r="F29" s="71">
        <v>75613</v>
      </c>
      <c r="G29" s="71">
        <v>94393</v>
      </c>
      <c r="H29" s="71">
        <v>98109</v>
      </c>
      <c r="I29" s="71">
        <v>95929</v>
      </c>
      <c r="J29" s="71">
        <v>113271</v>
      </c>
      <c r="K29" s="71">
        <v>92519</v>
      </c>
      <c r="L29" s="71">
        <v>101271</v>
      </c>
      <c r="M29" s="71">
        <v>105190</v>
      </c>
      <c r="N29" s="71">
        <v>109192</v>
      </c>
      <c r="O29" s="71">
        <v>118983</v>
      </c>
      <c r="P29" s="71">
        <v>108495</v>
      </c>
      <c r="Q29" s="71">
        <v>126182</v>
      </c>
      <c r="R29" s="71">
        <v>122458</v>
      </c>
      <c r="S29" s="71">
        <v>123085</v>
      </c>
      <c r="T29" s="71">
        <v>116379</v>
      </c>
      <c r="U29" s="71">
        <v>86131</v>
      </c>
      <c r="V29" s="71">
        <v>126870</v>
      </c>
      <c r="W29" s="71">
        <v>121782</v>
      </c>
      <c r="X29" s="71">
        <v>91233</v>
      </c>
      <c r="Y29" s="71">
        <v>80232</v>
      </c>
      <c r="Z29" s="71">
        <v>73975</v>
      </c>
      <c r="AA29" s="71">
        <v>77144</v>
      </c>
      <c r="AB29" s="71">
        <v>102989</v>
      </c>
      <c r="AC29" s="71">
        <v>87896</v>
      </c>
      <c r="AD29" s="71">
        <v>73515</v>
      </c>
      <c r="AE29" s="71">
        <v>90043</v>
      </c>
      <c r="AF29" s="71">
        <v>94372</v>
      </c>
      <c r="AG29" s="71">
        <v>102992</v>
      </c>
      <c r="AH29" s="71">
        <v>108674</v>
      </c>
      <c r="AI29" s="71">
        <v>76974</v>
      </c>
      <c r="AJ29" s="71">
        <v>120137</v>
      </c>
      <c r="AK29" s="71">
        <v>114516</v>
      </c>
      <c r="AL29" s="71">
        <v>83426</v>
      </c>
      <c r="AM29" s="71">
        <v>98690</v>
      </c>
      <c r="AN29" s="72">
        <v>89108.62</v>
      </c>
      <c r="AO29" s="71">
        <v>95746.33</v>
      </c>
    </row>
    <row r="30" spans="1:41" x14ac:dyDescent="0.2">
      <c r="A30" s="68" t="s">
        <v>62</v>
      </c>
      <c r="C30" s="71">
        <v>82072</v>
      </c>
      <c r="D30" s="71">
        <v>123842</v>
      </c>
      <c r="E30" s="71">
        <v>65843</v>
      </c>
      <c r="F30" s="71">
        <v>76991</v>
      </c>
      <c r="G30" s="71">
        <v>92744</v>
      </c>
      <c r="H30" s="71">
        <v>92077</v>
      </c>
      <c r="I30" s="71">
        <v>116870</v>
      </c>
      <c r="J30" s="71">
        <v>128195</v>
      </c>
      <c r="K30" s="71">
        <v>123487</v>
      </c>
      <c r="L30" s="71">
        <v>125300</v>
      </c>
      <c r="M30" s="71">
        <v>134900</v>
      </c>
      <c r="N30" s="71">
        <v>110476</v>
      </c>
      <c r="O30" s="71">
        <v>111694</v>
      </c>
      <c r="P30" s="71">
        <v>114272</v>
      </c>
      <c r="Q30" s="71">
        <v>122413</v>
      </c>
      <c r="R30" s="71">
        <v>120780</v>
      </c>
      <c r="S30" s="71">
        <v>163128</v>
      </c>
      <c r="T30" s="71">
        <v>142011</v>
      </c>
      <c r="U30" s="71">
        <v>141260</v>
      </c>
      <c r="V30" s="71">
        <v>77752</v>
      </c>
      <c r="W30" s="71">
        <v>65519</v>
      </c>
      <c r="X30" s="71">
        <v>132730</v>
      </c>
      <c r="Y30" s="71">
        <v>117118</v>
      </c>
      <c r="Z30" s="71">
        <v>134648</v>
      </c>
      <c r="AA30" s="71">
        <v>86134</v>
      </c>
      <c r="AB30" s="71">
        <v>81656</v>
      </c>
      <c r="AC30" s="71">
        <v>83430</v>
      </c>
      <c r="AD30" s="71">
        <v>88248</v>
      </c>
      <c r="AE30" s="71">
        <v>123133</v>
      </c>
      <c r="AF30" s="71">
        <v>119436</v>
      </c>
      <c r="AG30" s="71">
        <v>119722</v>
      </c>
      <c r="AH30" s="71">
        <v>134404</v>
      </c>
      <c r="AI30" s="71">
        <v>131956</v>
      </c>
      <c r="AJ30" s="71">
        <v>161615</v>
      </c>
      <c r="AK30" s="71">
        <v>140813</v>
      </c>
      <c r="AL30" s="71">
        <v>147332</v>
      </c>
      <c r="AM30" s="71">
        <v>133607</v>
      </c>
      <c r="AN30" s="72">
        <v>142342.88</v>
      </c>
      <c r="AO30" s="71">
        <v>97892.86</v>
      </c>
    </row>
    <row r="31" spans="1:41" x14ac:dyDescent="0.2">
      <c r="A31" s="68" t="s">
        <v>63</v>
      </c>
      <c r="C31" s="71">
        <v>13621</v>
      </c>
      <c r="D31" s="71">
        <v>15404</v>
      </c>
      <c r="E31" s="71">
        <v>16944</v>
      </c>
      <c r="F31" s="71">
        <v>18420</v>
      </c>
      <c r="G31" s="71">
        <v>17903</v>
      </c>
      <c r="H31" s="71">
        <v>17635</v>
      </c>
      <c r="I31" s="71">
        <v>21416</v>
      </c>
      <c r="J31" s="71">
        <v>23898</v>
      </c>
      <c r="K31" s="71">
        <v>19688</v>
      </c>
      <c r="L31" s="71">
        <v>23862</v>
      </c>
      <c r="M31" s="71">
        <v>26799</v>
      </c>
      <c r="N31" s="71">
        <v>28547</v>
      </c>
      <c r="O31" s="71">
        <v>21565</v>
      </c>
      <c r="P31" s="71">
        <v>21504</v>
      </c>
      <c r="Q31" s="71">
        <v>24839</v>
      </c>
      <c r="R31" s="71">
        <v>20307</v>
      </c>
      <c r="S31" s="71">
        <v>19699</v>
      </c>
      <c r="T31" s="71">
        <v>16048</v>
      </c>
      <c r="U31" s="71">
        <v>14139</v>
      </c>
      <c r="V31" s="71">
        <v>22918</v>
      </c>
      <c r="W31" s="71">
        <v>29938</v>
      </c>
      <c r="X31" s="71">
        <v>24210</v>
      </c>
      <c r="Y31" s="71">
        <v>26847</v>
      </c>
      <c r="Z31" s="71">
        <v>23491</v>
      </c>
      <c r="AA31" s="71">
        <v>21738</v>
      </c>
      <c r="AB31" s="71">
        <v>18834</v>
      </c>
      <c r="AC31" s="71">
        <v>17648</v>
      </c>
      <c r="AD31" s="71">
        <v>23408</v>
      </c>
      <c r="AE31" s="71">
        <v>18221</v>
      </c>
      <c r="AF31" s="71">
        <v>18057</v>
      </c>
      <c r="AG31" s="71">
        <v>19358</v>
      </c>
      <c r="AH31" s="71">
        <v>15696</v>
      </c>
      <c r="AI31" s="71">
        <v>19239</v>
      </c>
      <c r="AJ31" s="71">
        <v>19802</v>
      </c>
      <c r="AK31" s="71">
        <v>23687</v>
      </c>
      <c r="AL31" s="71">
        <v>28685</v>
      </c>
      <c r="AM31" s="71">
        <v>20366</v>
      </c>
      <c r="AN31" s="72">
        <v>20456.97</v>
      </c>
      <c r="AO31" s="71">
        <v>16517.98</v>
      </c>
    </row>
    <row r="32" spans="1:41" x14ac:dyDescent="0.2">
      <c r="A32" s="68" t="s">
        <v>64</v>
      </c>
      <c r="C32" s="71">
        <v>14439</v>
      </c>
      <c r="D32" s="71">
        <v>22599</v>
      </c>
      <c r="E32" s="71">
        <v>18800</v>
      </c>
      <c r="F32" s="71">
        <v>22589</v>
      </c>
      <c r="G32" s="71">
        <v>30755</v>
      </c>
      <c r="H32" s="71">
        <v>36498</v>
      </c>
      <c r="I32" s="71">
        <v>37572</v>
      </c>
      <c r="J32" s="71">
        <v>36222</v>
      </c>
      <c r="K32" s="71">
        <v>30501</v>
      </c>
      <c r="L32" s="71">
        <v>38040</v>
      </c>
      <c r="M32" s="71">
        <v>44406</v>
      </c>
      <c r="N32" s="71">
        <v>36084</v>
      </c>
      <c r="O32" s="71">
        <v>26297</v>
      </c>
      <c r="P32" s="71">
        <v>32136</v>
      </c>
      <c r="Q32" s="71">
        <v>22899</v>
      </c>
      <c r="R32" s="71">
        <v>23348</v>
      </c>
      <c r="S32" s="71">
        <v>28760</v>
      </c>
      <c r="T32" s="71">
        <v>28992</v>
      </c>
      <c r="U32" s="71">
        <v>22509</v>
      </c>
      <c r="V32" s="71">
        <v>27072</v>
      </c>
      <c r="W32" s="71">
        <v>27595</v>
      </c>
      <c r="X32" s="71">
        <v>19859</v>
      </c>
      <c r="Y32" s="71">
        <v>34463</v>
      </c>
      <c r="Z32" s="71">
        <v>25781</v>
      </c>
      <c r="AA32" s="71">
        <v>17931</v>
      </c>
      <c r="AB32" s="71">
        <v>27298</v>
      </c>
      <c r="AC32" s="71">
        <v>25935</v>
      </c>
      <c r="AD32" s="71">
        <v>25597</v>
      </c>
      <c r="AE32" s="71">
        <v>24179</v>
      </c>
      <c r="AF32" s="71">
        <v>25138</v>
      </c>
      <c r="AG32" s="71">
        <v>23475</v>
      </c>
      <c r="AH32" s="71">
        <v>26019</v>
      </c>
      <c r="AI32" s="71">
        <v>31534</v>
      </c>
      <c r="AJ32" s="71">
        <v>25129</v>
      </c>
      <c r="AK32" s="71">
        <v>25344</v>
      </c>
      <c r="AL32" s="71">
        <v>31768</v>
      </c>
      <c r="AM32" s="71">
        <v>37512</v>
      </c>
      <c r="AN32" s="72">
        <v>33224.31</v>
      </c>
      <c r="AO32" s="71">
        <v>35905.480000000003</v>
      </c>
    </row>
    <row r="33" spans="1:41" x14ac:dyDescent="0.2">
      <c r="A33" s="68" t="s">
        <v>65</v>
      </c>
      <c r="C33" s="71">
        <v>10170</v>
      </c>
      <c r="D33" s="71">
        <v>9503</v>
      </c>
      <c r="E33" s="71">
        <v>10646</v>
      </c>
      <c r="F33" s="71">
        <v>7705</v>
      </c>
      <c r="G33" s="71">
        <v>12183</v>
      </c>
      <c r="H33" s="71">
        <v>16544</v>
      </c>
      <c r="I33" s="71">
        <v>11279</v>
      </c>
      <c r="J33" s="71">
        <v>11407</v>
      </c>
      <c r="K33" s="71">
        <v>19109</v>
      </c>
      <c r="L33" s="71">
        <v>21219</v>
      </c>
      <c r="M33" s="71">
        <v>18427</v>
      </c>
      <c r="N33" s="71">
        <v>19686</v>
      </c>
      <c r="O33" s="71">
        <v>14096</v>
      </c>
      <c r="P33" s="71">
        <v>22884</v>
      </c>
      <c r="Q33" s="71">
        <v>20940</v>
      </c>
      <c r="R33" s="71">
        <v>23313</v>
      </c>
      <c r="S33" s="71">
        <v>30198</v>
      </c>
      <c r="T33" s="71">
        <v>22902</v>
      </c>
      <c r="U33" s="71">
        <v>26094</v>
      </c>
      <c r="V33" s="71">
        <v>25237</v>
      </c>
      <c r="W33" s="71">
        <v>16853</v>
      </c>
      <c r="X33" s="71">
        <v>32044</v>
      </c>
      <c r="Y33" s="71">
        <v>28680</v>
      </c>
      <c r="Z33" s="71">
        <v>39831</v>
      </c>
      <c r="AA33" s="71">
        <v>27879</v>
      </c>
      <c r="AB33" s="71">
        <v>21110</v>
      </c>
      <c r="AC33" s="71">
        <v>32059</v>
      </c>
      <c r="AD33" s="71">
        <v>40039</v>
      </c>
      <c r="AE33" s="71">
        <v>39662</v>
      </c>
      <c r="AF33" s="71">
        <v>39660</v>
      </c>
      <c r="AG33" s="71">
        <v>35450</v>
      </c>
      <c r="AH33" s="71">
        <v>32996</v>
      </c>
      <c r="AI33" s="71">
        <v>39689</v>
      </c>
      <c r="AJ33" s="71">
        <v>51105</v>
      </c>
      <c r="AK33" s="71">
        <v>63528</v>
      </c>
      <c r="AL33" s="71">
        <v>56460</v>
      </c>
      <c r="AM33" s="71">
        <v>65785</v>
      </c>
      <c r="AN33" s="72">
        <v>72879.95</v>
      </c>
      <c r="AO33" s="71">
        <v>76911.539999999994</v>
      </c>
    </row>
    <row r="34" spans="1:41" x14ac:dyDescent="0.2">
      <c r="A34" s="68" t="s">
        <v>66</v>
      </c>
      <c r="C34" s="71">
        <v>12691</v>
      </c>
      <c r="D34" s="71">
        <v>4651</v>
      </c>
      <c r="E34" s="71">
        <v>10720</v>
      </c>
      <c r="F34" s="71">
        <v>10841</v>
      </c>
      <c r="G34" s="71">
        <v>10011</v>
      </c>
      <c r="H34" s="71">
        <v>12380</v>
      </c>
      <c r="I34" s="71">
        <v>18979</v>
      </c>
      <c r="J34" s="71">
        <v>12303</v>
      </c>
      <c r="K34" s="71">
        <v>13168</v>
      </c>
      <c r="L34" s="71">
        <v>8467</v>
      </c>
      <c r="M34" s="71">
        <v>4678</v>
      </c>
      <c r="N34" s="71">
        <v>6560</v>
      </c>
      <c r="O34" s="71">
        <v>11176</v>
      </c>
      <c r="P34" s="71">
        <v>12348</v>
      </c>
      <c r="Q34" s="71">
        <v>15982</v>
      </c>
      <c r="R34" s="71">
        <v>16118</v>
      </c>
      <c r="S34" s="71">
        <v>17646</v>
      </c>
      <c r="T34" s="71">
        <v>21120</v>
      </c>
      <c r="U34" s="71">
        <v>15597</v>
      </c>
      <c r="V34" s="71">
        <v>7118</v>
      </c>
      <c r="W34" s="71">
        <v>12597</v>
      </c>
      <c r="X34" s="71">
        <v>22996</v>
      </c>
      <c r="Y34" s="71">
        <v>20825</v>
      </c>
      <c r="Z34" s="71">
        <v>11367</v>
      </c>
      <c r="AA34" s="71">
        <v>10580</v>
      </c>
      <c r="AB34" s="71">
        <v>10609</v>
      </c>
      <c r="AC34" s="71">
        <v>9295</v>
      </c>
      <c r="AD34" s="71">
        <v>11747</v>
      </c>
      <c r="AE34" s="71">
        <v>11308</v>
      </c>
      <c r="AF34" s="71">
        <v>9763</v>
      </c>
      <c r="AG34" s="71">
        <v>10203</v>
      </c>
      <c r="AH34" s="71">
        <v>10541</v>
      </c>
      <c r="AI34" s="71">
        <v>13129</v>
      </c>
      <c r="AJ34" s="71">
        <v>16136</v>
      </c>
      <c r="AK34" s="71">
        <v>9604</v>
      </c>
      <c r="AL34" s="71">
        <v>13387</v>
      </c>
      <c r="AM34" s="71">
        <v>15432</v>
      </c>
      <c r="AN34" s="72">
        <v>15533.75</v>
      </c>
      <c r="AO34" s="71">
        <v>14433.09</v>
      </c>
    </row>
    <row r="35" spans="1:41" x14ac:dyDescent="0.2">
      <c r="A35" s="68" t="s">
        <v>67</v>
      </c>
      <c r="C35" s="71">
        <v>99600</v>
      </c>
      <c r="D35" s="71">
        <v>108260</v>
      </c>
      <c r="E35" s="71">
        <v>131087</v>
      </c>
      <c r="F35" s="71">
        <v>145399</v>
      </c>
      <c r="G35" s="71">
        <v>119930</v>
      </c>
      <c r="H35" s="71">
        <v>130250</v>
      </c>
      <c r="I35" s="71"/>
      <c r="J35" s="71">
        <v>147059</v>
      </c>
      <c r="K35" s="71">
        <v>150356</v>
      </c>
      <c r="L35" s="71">
        <v>125094</v>
      </c>
      <c r="M35" s="71">
        <v>116734</v>
      </c>
      <c r="N35" s="71">
        <v>115690</v>
      </c>
      <c r="O35" s="71">
        <v>87501</v>
      </c>
      <c r="P35" s="71">
        <v>112983</v>
      </c>
      <c r="Q35" s="71">
        <v>122733</v>
      </c>
      <c r="R35" s="71">
        <v>132392</v>
      </c>
      <c r="S35" s="71">
        <v>140959</v>
      </c>
      <c r="T35" s="71">
        <v>172704</v>
      </c>
      <c r="U35" s="71">
        <v>126503</v>
      </c>
      <c r="V35" s="71">
        <v>89487</v>
      </c>
      <c r="W35" s="71">
        <v>108716</v>
      </c>
      <c r="X35" s="71">
        <v>125171</v>
      </c>
      <c r="Y35" s="71">
        <v>99649</v>
      </c>
      <c r="Z35" s="71">
        <v>102797</v>
      </c>
      <c r="AA35" s="71">
        <v>95387</v>
      </c>
      <c r="AB35" s="71">
        <v>104174</v>
      </c>
      <c r="AC35" s="71">
        <v>99840</v>
      </c>
      <c r="AD35" s="71">
        <v>108668</v>
      </c>
      <c r="AE35" s="71">
        <v>92097</v>
      </c>
      <c r="AF35" s="71">
        <v>88191</v>
      </c>
      <c r="AG35" s="71">
        <v>119077</v>
      </c>
      <c r="AH35" s="71">
        <v>105236</v>
      </c>
      <c r="AI35" s="71">
        <v>120835</v>
      </c>
      <c r="AJ35" s="71">
        <v>124398</v>
      </c>
      <c r="AK35" s="71">
        <v>132304</v>
      </c>
      <c r="AL35" s="71">
        <v>175242</v>
      </c>
      <c r="AM35" s="71">
        <v>127895</v>
      </c>
      <c r="AN35" s="72">
        <v>142970.57999999999</v>
      </c>
      <c r="AO35" s="71">
        <v>154401.64000000001</v>
      </c>
    </row>
    <row r="36" spans="1:41" x14ac:dyDescent="0.2">
      <c r="A36" s="68" t="s">
        <v>68</v>
      </c>
      <c r="C36" s="71">
        <v>38371</v>
      </c>
      <c r="D36" s="71">
        <v>34941</v>
      </c>
      <c r="E36" s="71">
        <v>36302</v>
      </c>
      <c r="F36" s="71">
        <v>40701</v>
      </c>
      <c r="G36" s="71">
        <v>46322</v>
      </c>
      <c r="H36" s="71">
        <v>44951</v>
      </c>
      <c r="I36" s="71">
        <v>45579</v>
      </c>
      <c r="J36" s="71">
        <v>54294</v>
      </c>
      <c r="K36" s="71">
        <v>51663</v>
      </c>
      <c r="L36" s="71">
        <v>45057</v>
      </c>
      <c r="M36" s="71">
        <v>51701</v>
      </c>
      <c r="N36" s="71">
        <v>45920</v>
      </c>
      <c r="O36" s="71">
        <v>56370</v>
      </c>
      <c r="P36" s="71">
        <v>52333</v>
      </c>
      <c r="Q36" s="71">
        <v>56925</v>
      </c>
      <c r="R36" s="71">
        <v>56942</v>
      </c>
      <c r="S36" s="71">
        <v>61501</v>
      </c>
      <c r="T36" s="71">
        <v>45176</v>
      </c>
      <c r="U36" s="71">
        <v>60544</v>
      </c>
      <c r="V36" s="71">
        <v>76797</v>
      </c>
      <c r="W36" s="71">
        <v>74867</v>
      </c>
      <c r="X36" s="71">
        <v>65070</v>
      </c>
      <c r="Y36" s="71">
        <v>52382</v>
      </c>
      <c r="Z36" s="71">
        <v>61241</v>
      </c>
      <c r="AA36" s="71">
        <v>54903</v>
      </c>
      <c r="AB36" s="71">
        <v>53797</v>
      </c>
      <c r="AC36" s="71">
        <v>51194</v>
      </c>
      <c r="AD36" s="71">
        <v>63147</v>
      </c>
      <c r="AE36" s="71">
        <v>50549</v>
      </c>
      <c r="AF36" s="71">
        <v>52034</v>
      </c>
      <c r="AG36" s="71">
        <v>52031</v>
      </c>
      <c r="AH36" s="71">
        <v>43049</v>
      </c>
      <c r="AI36" s="71">
        <v>67786</v>
      </c>
      <c r="AJ36" s="71">
        <v>67025</v>
      </c>
      <c r="AK36" s="71">
        <v>68311</v>
      </c>
      <c r="AL36" s="71">
        <v>75155</v>
      </c>
      <c r="AM36" s="71">
        <v>65237</v>
      </c>
      <c r="AN36" s="72">
        <v>65114.62</v>
      </c>
      <c r="AO36" s="71">
        <v>65055.53</v>
      </c>
    </row>
    <row r="37" spans="1:41" x14ac:dyDescent="0.2">
      <c r="A37" s="68" t="s">
        <v>69</v>
      </c>
      <c r="C37" s="71">
        <v>352483</v>
      </c>
      <c r="D37" s="71">
        <v>374404</v>
      </c>
      <c r="E37" s="71">
        <v>392195</v>
      </c>
      <c r="F37" s="71">
        <v>385711</v>
      </c>
      <c r="G37" s="71">
        <v>424454</v>
      </c>
      <c r="H37" s="71">
        <v>440701</v>
      </c>
      <c r="I37" s="71">
        <v>463750</v>
      </c>
      <c r="J37" s="71">
        <v>480740</v>
      </c>
      <c r="K37" s="71">
        <v>496830</v>
      </c>
      <c r="L37" s="71">
        <v>505973</v>
      </c>
      <c r="M37" s="71">
        <v>442653</v>
      </c>
      <c r="N37" s="71">
        <v>460340</v>
      </c>
      <c r="O37" s="71">
        <v>471873</v>
      </c>
      <c r="P37" s="71">
        <v>405327</v>
      </c>
      <c r="Q37" s="71">
        <v>464149</v>
      </c>
      <c r="R37" s="71">
        <v>520047</v>
      </c>
      <c r="S37" s="71">
        <v>502344</v>
      </c>
      <c r="T37" s="71">
        <v>537701</v>
      </c>
      <c r="U37" s="71">
        <v>587822</v>
      </c>
      <c r="V37" s="71">
        <v>540443</v>
      </c>
      <c r="W37" s="71">
        <v>560681</v>
      </c>
      <c r="X37" s="71">
        <v>522349</v>
      </c>
      <c r="Y37" s="71">
        <v>524309</v>
      </c>
      <c r="Z37" s="71">
        <v>472026</v>
      </c>
      <c r="AA37" s="71">
        <v>412170</v>
      </c>
      <c r="AB37" s="71">
        <v>427991</v>
      </c>
      <c r="AC37" s="71">
        <v>426718</v>
      </c>
      <c r="AD37" s="71">
        <v>423738</v>
      </c>
      <c r="AE37" s="71">
        <v>448120</v>
      </c>
      <c r="AF37" s="71">
        <v>452032</v>
      </c>
      <c r="AG37" s="71">
        <v>435463</v>
      </c>
      <c r="AH37" s="71">
        <v>457735</v>
      </c>
      <c r="AI37" s="71">
        <v>444080</v>
      </c>
      <c r="AJ37" s="71">
        <v>482813</v>
      </c>
      <c r="AK37" s="71">
        <v>444842</v>
      </c>
      <c r="AL37" s="71">
        <v>462438</v>
      </c>
      <c r="AM37" s="71">
        <v>496414</v>
      </c>
      <c r="AN37" s="72">
        <v>417436.42</v>
      </c>
      <c r="AO37" s="71">
        <v>374446.34</v>
      </c>
    </row>
    <row r="38" spans="1:41" x14ac:dyDescent="0.2">
      <c r="A38" s="68" t="s">
        <v>70</v>
      </c>
      <c r="C38" s="71">
        <v>128982</v>
      </c>
      <c r="D38" s="71">
        <v>100541</v>
      </c>
      <c r="E38" s="71">
        <v>133089</v>
      </c>
      <c r="F38" s="71">
        <v>135924</v>
      </c>
      <c r="G38" s="71">
        <v>145217</v>
      </c>
      <c r="H38" s="71">
        <v>156269</v>
      </c>
      <c r="I38" s="71">
        <v>191432</v>
      </c>
      <c r="J38" s="71">
        <v>153777</v>
      </c>
      <c r="K38" s="71">
        <v>141645</v>
      </c>
      <c r="L38" s="71">
        <v>135573</v>
      </c>
      <c r="M38" s="71">
        <v>146079</v>
      </c>
      <c r="N38" s="71">
        <v>141340</v>
      </c>
      <c r="O38" s="71">
        <v>141587</v>
      </c>
      <c r="P38" s="71">
        <v>110539</v>
      </c>
      <c r="Q38" s="71">
        <v>144266</v>
      </c>
      <c r="R38" s="71">
        <v>162851</v>
      </c>
      <c r="S38" s="71">
        <v>200984</v>
      </c>
      <c r="T38" s="71">
        <v>157542</v>
      </c>
      <c r="U38" s="71">
        <v>184297</v>
      </c>
      <c r="V38" s="71">
        <v>164886</v>
      </c>
      <c r="W38" s="71">
        <v>150701</v>
      </c>
      <c r="X38" s="71">
        <v>136781</v>
      </c>
      <c r="Y38" s="71">
        <v>188741</v>
      </c>
      <c r="Z38" s="71">
        <v>161354</v>
      </c>
      <c r="AA38" s="71">
        <v>155851</v>
      </c>
      <c r="AB38" s="71">
        <v>167042</v>
      </c>
      <c r="AC38" s="71">
        <v>203706</v>
      </c>
      <c r="AD38" s="71">
        <v>223689</v>
      </c>
      <c r="AE38" s="71">
        <v>195677</v>
      </c>
      <c r="AF38" s="71">
        <v>196617</v>
      </c>
      <c r="AG38" s="71">
        <v>238362</v>
      </c>
      <c r="AH38" s="71">
        <v>214176</v>
      </c>
      <c r="AI38" s="71">
        <v>211748</v>
      </c>
      <c r="AJ38" s="71">
        <v>248708</v>
      </c>
      <c r="AK38" s="71">
        <v>291656</v>
      </c>
      <c r="AL38" s="71">
        <v>245271</v>
      </c>
      <c r="AM38" s="71">
        <v>253248</v>
      </c>
      <c r="AN38" s="72">
        <v>258738.56</v>
      </c>
      <c r="AO38" s="71">
        <v>264045.8</v>
      </c>
    </row>
    <row r="39" spans="1:41" x14ac:dyDescent="0.2">
      <c r="A39" s="68" t="s">
        <v>71</v>
      </c>
      <c r="C39" s="71">
        <v>10372</v>
      </c>
      <c r="D39" s="71">
        <v>9954</v>
      </c>
      <c r="E39" s="71">
        <v>9805</v>
      </c>
      <c r="F39" s="71">
        <v>12101</v>
      </c>
      <c r="G39" s="71">
        <v>19420</v>
      </c>
      <c r="H39" s="71">
        <v>13542</v>
      </c>
      <c r="I39" s="71">
        <v>11213</v>
      </c>
      <c r="J39" s="71">
        <v>16296</v>
      </c>
      <c r="K39" s="71">
        <v>16287</v>
      </c>
      <c r="L39" s="71">
        <v>17647</v>
      </c>
      <c r="M39" s="71">
        <v>12911</v>
      </c>
      <c r="N39" s="71">
        <v>11679</v>
      </c>
      <c r="O39" s="71">
        <v>12495</v>
      </c>
      <c r="P39" s="71">
        <v>11216</v>
      </c>
      <c r="Q39" s="71">
        <v>12210</v>
      </c>
      <c r="R39" s="71">
        <v>13000</v>
      </c>
      <c r="S39" s="71">
        <v>10408</v>
      </c>
      <c r="T39" s="71">
        <v>10049</v>
      </c>
      <c r="U39" s="71">
        <v>10418</v>
      </c>
      <c r="V39" s="71">
        <v>11905</v>
      </c>
      <c r="W39" s="71">
        <v>8633</v>
      </c>
      <c r="X39" s="71">
        <v>14545</v>
      </c>
      <c r="Y39" s="71">
        <v>17283</v>
      </c>
      <c r="Z39" s="71">
        <v>16437</v>
      </c>
      <c r="AA39" s="71">
        <v>10847</v>
      </c>
      <c r="AB39" s="71">
        <v>17434</v>
      </c>
      <c r="AC39" s="71">
        <v>11276</v>
      </c>
      <c r="AD39" s="71">
        <v>11050</v>
      </c>
      <c r="AE39" s="71">
        <v>9918</v>
      </c>
      <c r="AF39" s="71">
        <v>11080</v>
      </c>
      <c r="AG39" s="71">
        <v>12818</v>
      </c>
      <c r="AH39" s="71">
        <v>10009</v>
      </c>
      <c r="AI39" s="71">
        <v>11752</v>
      </c>
      <c r="AJ39" s="71">
        <v>10702</v>
      </c>
      <c r="AK39" s="71">
        <v>11561</v>
      </c>
      <c r="AL39" s="71">
        <v>10581</v>
      </c>
      <c r="AM39" s="71">
        <v>11072</v>
      </c>
      <c r="AN39" s="72">
        <v>11151.49</v>
      </c>
      <c r="AO39" s="71">
        <v>8598.06</v>
      </c>
    </row>
    <row r="40" spans="1:41" x14ac:dyDescent="0.2">
      <c r="A40" s="68" t="s">
        <v>72</v>
      </c>
      <c r="C40" s="71">
        <v>174582</v>
      </c>
      <c r="D40" s="71">
        <v>168924</v>
      </c>
      <c r="E40" s="71">
        <v>146061</v>
      </c>
      <c r="F40" s="71">
        <v>169212</v>
      </c>
      <c r="G40" s="71">
        <v>184820</v>
      </c>
      <c r="H40" s="71">
        <v>251409</v>
      </c>
      <c r="I40" s="71">
        <v>261822</v>
      </c>
      <c r="J40" s="71">
        <v>264224</v>
      </c>
      <c r="K40" s="71">
        <v>247215</v>
      </c>
      <c r="L40" s="71">
        <v>241061</v>
      </c>
      <c r="M40" s="71">
        <v>255343</v>
      </c>
      <c r="N40" s="71">
        <v>255066</v>
      </c>
      <c r="O40" s="71">
        <v>246702</v>
      </c>
      <c r="P40" s="71">
        <v>203939</v>
      </c>
      <c r="Q40" s="71">
        <v>203940</v>
      </c>
      <c r="R40" s="71">
        <v>257240</v>
      </c>
      <c r="S40" s="71">
        <v>251925</v>
      </c>
      <c r="T40" s="71">
        <v>295553</v>
      </c>
      <c r="U40" s="71">
        <v>287976</v>
      </c>
      <c r="V40" s="71">
        <v>240275</v>
      </c>
      <c r="W40" s="71">
        <v>236387</v>
      </c>
      <c r="X40" s="71">
        <v>222747</v>
      </c>
      <c r="Y40" s="71">
        <v>229586</v>
      </c>
      <c r="Z40" s="71">
        <v>257959</v>
      </c>
      <c r="AA40" s="71">
        <v>200022</v>
      </c>
      <c r="AB40" s="71">
        <v>234934</v>
      </c>
      <c r="AC40" s="71">
        <v>181469</v>
      </c>
      <c r="AD40" s="71">
        <v>225325</v>
      </c>
      <c r="AE40" s="71">
        <v>235272</v>
      </c>
      <c r="AF40" s="71">
        <v>241420</v>
      </c>
      <c r="AG40" s="71">
        <v>251538</v>
      </c>
      <c r="AH40" s="71">
        <v>237373</v>
      </c>
      <c r="AI40" s="71">
        <v>279649</v>
      </c>
      <c r="AJ40" s="71">
        <v>266424</v>
      </c>
      <c r="AK40" s="71">
        <v>325141</v>
      </c>
      <c r="AL40" s="71">
        <v>281496</v>
      </c>
      <c r="AM40" s="71">
        <v>266471</v>
      </c>
      <c r="AN40" s="72">
        <v>215762.14</v>
      </c>
      <c r="AO40" s="71">
        <v>284388.23</v>
      </c>
    </row>
    <row r="41" spans="1:41" x14ac:dyDescent="0.2">
      <c r="A41" s="68" t="s">
        <v>73</v>
      </c>
      <c r="C41" s="71">
        <v>53821</v>
      </c>
      <c r="D41" s="71">
        <v>42907</v>
      </c>
      <c r="E41" s="71">
        <v>38866</v>
      </c>
      <c r="F41" s="71">
        <v>50555</v>
      </c>
      <c r="G41" s="71">
        <v>56769</v>
      </c>
      <c r="H41" s="71">
        <v>63805</v>
      </c>
      <c r="I41" s="71">
        <v>63445</v>
      </c>
      <c r="J41" s="71">
        <v>90843</v>
      </c>
      <c r="K41" s="71">
        <v>83253</v>
      </c>
      <c r="L41" s="71">
        <v>96385</v>
      </c>
      <c r="M41" s="71">
        <v>75015</v>
      </c>
      <c r="N41" s="71">
        <v>105060</v>
      </c>
      <c r="O41" s="71">
        <v>104024</v>
      </c>
      <c r="P41" s="71">
        <v>82082</v>
      </c>
      <c r="Q41" s="71">
        <v>77973</v>
      </c>
      <c r="R41" s="71">
        <v>96402</v>
      </c>
      <c r="S41" s="71">
        <v>112251</v>
      </c>
      <c r="T41" s="71">
        <v>127554</v>
      </c>
      <c r="U41" s="71">
        <v>89055</v>
      </c>
      <c r="V41" s="71">
        <v>94551</v>
      </c>
      <c r="W41" s="71">
        <v>102736</v>
      </c>
      <c r="X41" s="71">
        <v>84964</v>
      </c>
      <c r="Y41" s="71">
        <v>75830</v>
      </c>
      <c r="Z41" s="71">
        <v>66017</v>
      </c>
      <c r="AA41" s="71">
        <v>88939</v>
      </c>
      <c r="AB41" s="71">
        <v>90763</v>
      </c>
      <c r="AC41" s="71">
        <v>83033</v>
      </c>
      <c r="AD41" s="71">
        <v>72279</v>
      </c>
      <c r="AE41" s="71">
        <v>63260</v>
      </c>
      <c r="AF41" s="71">
        <v>95093</v>
      </c>
      <c r="AG41" s="71">
        <v>87048</v>
      </c>
      <c r="AH41" s="71">
        <v>79841</v>
      </c>
      <c r="AI41" s="71">
        <v>76477</v>
      </c>
      <c r="AJ41" s="71">
        <v>82506</v>
      </c>
      <c r="AK41" s="71">
        <v>101065</v>
      </c>
      <c r="AL41" s="71">
        <v>87942</v>
      </c>
      <c r="AM41" s="71">
        <v>124968</v>
      </c>
      <c r="AN41" s="72">
        <v>90391.25</v>
      </c>
      <c r="AO41" s="71">
        <v>113520.74</v>
      </c>
    </row>
    <row r="42" spans="1:41" x14ac:dyDescent="0.2">
      <c r="A42" s="68" t="s">
        <v>74</v>
      </c>
      <c r="C42" s="71">
        <v>42357</v>
      </c>
      <c r="D42" s="71">
        <v>45177</v>
      </c>
      <c r="E42" s="71">
        <v>38852</v>
      </c>
      <c r="F42" s="71">
        <v>37693</v>
      </c>
      <c r="G42" s="71">
        <v>62514</v>
      </c>
      <c r="H42" s="71">
        <v>64929</v>
      </c>
      <c r="I42" s="71">
        <v>66088</v>
      </c>
      <c r="J42" s="71">
        <v>93684</v>
      </c>
      <c r="K42" s="71">
        <v>60198</v>
      </c>
      <c r="L42" s="71">
        <v>53866</v>
      </c>
      <c r="M42" s="71">
        <v>54944</v>
      </c>
      <c r="N42" s="71">
        <v>52475</v>
      </c>
      <c r="O42" s="71">
        <v>45294</v>
      </c>
      <c r="P42" s="71">
        <v>68084</v>
      </c>
      <c r="Q42" s="71">
        <v>46548</v>
      </c>
      <c r="R42" s="71">
        <v>67941</v>
      </c>
      <c r="S42" s="71">
        <v>60978</v>
      </c>
      <c r="T42" s="71">
        <v>62034</v>
      </c>
      <c r="U42" s="71">
        <v>65831</v>
      </c>
      <c r="V42" s="71">
        <v>67805</v>
      </c>
      <c r="W42" s="71">
        <v>70678</v>
      </c>
      <c r="X42" s="71">
        <v>76029</v>
      </c>
      <c r="Y42" s="71">
        <v>90253</v>
      </c>
      <c r="Z42" s="71">
        <v>72377</v>
      </c>
      <c r="AA42" s="71">
        <v>59291</v>
      </c>
      <c r="AB42" s="71">
        <v>62214</v>
      </c>
      <c r="AC42" s="71">
        <v>53277</v>
      </c>
      <c r="AD42" s="71">
        <v>78969</v>
      </c>
      <c r="AE42" s="71">
        <v>68994</v>
      </c>
      <c r="AF42" s="71">
        <v>72959</v>
      </c>
      <c r="AG42" s="71">
        <v>72717</v>
      </c>
      <c r="AH42" s="71">
        <v>58562</v>
      </c>
      <c r="AI42" s="71">
        <v>60912</v>
      </c>
      <c r="AJ42" s="71">
        <v>71599</v>
      </c>
      <c r="AK42" s="71">
        <v>77116</v>
      </c>
      <c r="AL42" s="71">
        <v>81098</v>
      </c>
      <c r="AM42" s="71">
        <v>61970</v>
      </c>
      <c r="AN42" s="72">
        <v>72333.509999999995</v>
      </c>
      <c r="AO42" s="71">
        <v>77033.06</v>
      </c>
    </row>
    <row r="43" spans="1:41" x14ac:dyDescent="0.2">
      <c r="A43" s="68" t="s">
        <v>75</v>
      </c>
      <c r="C43" s="71">
        <v>206739</v>
      </c>
      <c r="D43" s="71">
        <v>202637</v>
      </c>
      <c r="E43" s="71">
        <v>189106</v>
      </c>
      <c r="F43" s="71">
        <v>163863</v>
      </c>
      <c r="G43" s="71">
        <v>191702</v>
      </c>
      <c r="H43" s="71">
        <v>234196</v>
      </c>
      <c r="I43" s="71">
        <v>274125</v>
      </c>
      <c r="J43" s="71">
        <v>330334</v>
      </c>
      <c r="K43" s="71">
        <v>359781</v>
      </c>
      <c r="L43" s="71">
        <v>206028</v>
      </c>
      <c r="M43" s="71">
        <v>204589</v>
      </c>
      <c r="N43" s="71">
        <v>209211</v>
      </c>
      <c r="O43" s="71">
        <v>216575</v>
      </c>
      <c r="P43" s="71">
        <v>239599</v>
      </c>
      <c r="Q43" s="71">
        <v>245490</v>
      </c>
      <c r="R43" s="71">
        <v>222724</v>
      </c>
      <c r="S43" s="71">
        <v>239590</v>
      </c>
      <c r="T43" s="71">
        <v>282760</v>
      </c>
      <c r="U43" s="71">
        <v>256763</v>
      </c>
      <c r="V43" s="71">
        <v>225266</v>
      </c>
      <c r="W43" s="71">
        <v>218144</v>
      </c>
      <c r="X43" s="71">
        <v>211865</v>
      </c>
      <c r="Y43" s="71">
        <v>223196</v>
      </c>
      <c r="Z43" s="71">
        <v>165877</v>
      </c>
      <c r="AA43" s="71">
        <v>154865</v>
      </c>
      <c r="AB43" s="71">
        <v>171551</v>
      </c>
      <c r="AC43" s="71">
        <v>186494</v>
      </c>
      <c r="AD43" s="71">
        <v>216154</v>
      </c>
      <c r="AE43" s="71">
        <v>232420</v>
      </c>
      <c r="AF43" s="71">
        <v>203723</v>
      </c>
      <c r="AG43" s="71">
        <v>218142</v>
      </c>
      <c r="AH43" s="71">
        <v>211386</v>
      </c>
      <c r="AI43" s="71">
        <v>201970</v>
      </c>
      <c r="AJ43" s="71">
        <v>193502</v>
      </c>
      <c r="AK43" s="71">
        <v>236230</v>
      </c>
      <c r="AL43" s="71">
        <v>241209</v>
      </c>
      <c r="AM43" s="71">
        <v>270518</v>
      </c>
      <c r="AN43" s="72">
        <v>231507.04</v>
      </c>
      <c r="AO43" s="71">
        <v>255658.15</v>
      </c>
    </row>
    <row r="44" spans="1:41" x14ac:dyDescent="0.2">
      <c r="A44" s="68" t="s">
        <v>76</v>
      </c>
      <c r="C44" s="71">
        <v>17632</v>
      </c>
      <c r="D44" s="71">
        <v>21246</v>
      </c>
      <c r="E44" s="71">
        <v>14951</v>
      </c>
      <c r="F44" s="71">
        <v>12977</v>
      </c>
      <c r="G44" s="71">
        <v>20762</v>
      </c>
      <c r="H44" s="71">
        <v>22146</v>
      </c>
      <c r="I44" s="71">
        <v>24765</v>
      </c>
      <c r="J44" s="71">
        <v>26544</v>
      </c>
      <c r="K44" s="71">
        <v>23355</v>
      </c>
      <c r="L44" s="71">
        <v>17055</v>
      </c>
      <c r="M44" s="71">
        <v>16849</v>
      </c>
      <c r="N44" s="71">
        <v>17729</v>
      </c>
      <c r="O44" s="71">
        <v>17446</v>
      </c>
      <c r="P44" s="71">
        <v>11784</v>
      </c>
      <c r="Q44" s="71">
        <v>13090</v>
      </c>
      <c r="R44" s="71">
        <v>18092</v>
      </c>
      <c r="S44" s="71">
        <v>25862</v>
      </c>
      <c r="T44" s="71">
        <v>21449</v>
      </c>
      <c r="U44" s="71">
        <v>17891</v>
      </c>
      <c r="V44" s="71">
        <v>21781</v>
      </c>
      <c r="W44" s="71">
        <v>16040</v>
      </c>
      <c r="X44" s="71">
        <v>21549</v>
      </c>
      <c r="Y44" s="71">
        <v>18118</v>
      </c>
      <c r="Z44" s="71">
        <v>16962</v>
      </c>
      <c r="AA44" s="71">
        <v>16498</v>
      </c>
      <c r="AB44" s="71">
        <v>12579</v>
      </c>
      <c r="AC44" s="71">
        <v>17168</v>
      </c>
      <c r="AD44" s="71">
        <v>20091</v>
      </c>
      <c r="AE44" s="71">
        <v>23877</v>
      </c>
      <c r="AF44" s="71">
        <v>21236</v>
      </c>
      <c r="AG44" s="71">
        <v>17967</v>
      </c>
      <c r="AH44" s="71">
        <v>16747</v>
      </c>
      <c r="AI44" s="71">
        <v>24115</v>
      </c>
      <c r="AJ44" s="71">
        <v>23862</v>
      </c>
      <c r="AK44" s="71">
        <v>24238</v>
      </c>
      <c r="AL44" s="71">
        <v>23453</v>
      </c>
      <c r="AM44" s="71">
        <v>23669</v>
      </c>
      <c r="AN44" s="72">
        <v>20345.02</v>
      </c>
      <c r="AO44" s="71">
        <v>17820.47</v>
      </c>
    </row>
    <row r="45" spans="1:41" x14ac:dyDescent="0.2">
      <c r="A45" s="68" t="s">
        <v>77</v>
      </c>
      <c r="C45" s="71">
        <v>103317</v>
      </c>
      <c r="D45" s="71">
        <v>71044</v>
      </c>
      <c r="E45" s="71">
        <v>69565</v>
      </c>
      <c r="F45" s="71">
        <v>90562</v>
      </c>
      <c r="G45" s="71">
        <v>82031</v>
      </c>
      <c r="H45" s="71">
        <v>121887</v>
      </c>
      <c r="I45" s="71">
        <v>121445</v>
      </c>
      <c r="J45" s="71">
        <v>113551</v>
      </c>
      <c r="K45" s="71">
        <v>100927</v>
      </c>
      <c r="L45" s="71">
        <v>75833</v>
      </c>
      <c r="M45" s="71">
        <v>93924</v>
      </c>
      <c r="N45" s="71">
        <v>80966</v>
      </c>
      <c r="O45" s="71">
        <v>94462</v>
      </c>
      <c r="P45" s="71">
        <v>104471</v>
      </c>
      <c r="Q45" s="71">
        <v>80985</v>
      </c>
      <c r="R45" s="71">
        <v>104573</v>
      </c>
      <c r="S45" s="71">
        <v>139236</v>
      </c>
      <c r="T45" s="71">
        <v>123785</v>
      </c>
      <c r="U45" s="71">
        <v>92176</v>
      </c>
      <c r="V45" s="71">
        <v>145128</v>
      </c>
      <c r="W45" s="71">
        <v>83364</v>
      </c>
      <c r="X45" s="71">
        <v>86094</v>
      </c>
      <c r="Y45" s="71">
        <v>79014</v>
      </c>
      <c r="Z45" s="71">
        <v>69261</v>
      </c>
      <c r="AA45" s="71">
        <v>74066</v>
      </c>
      <c r="AB45" s="71">
        <v>88521</v>
      </c>
      <c r="AC45" s="71">
        <v>92233</v>
      </c>
      <c r="AD45" s="71">
        <v>89188</v>
      </c>
      <c r="AE45" s="71">
        <v>96118</v>
      </c>
      <c r="AF45" s="71">
        <v>90869</v>
      </c>
      <c r="AG45" s="71">
        <v>81543</v>
      </c>
      <c r="AH45" s="71">
        <v>92276</v>
      </c>
      <c r="AI45" s="71">
        <v>92872</v>
      </c>
      <c r="AJ45" s="71">
        <v>95755</v>
      </c>
      <c r="AK45" s="71">
        <v>134434</v>
      </c>
      <c r="AL45" s="71">
        <v>135576</v>
      </c>
      <c r="AM45" s="71">
        <v>125541</v>
      </c>
      <c r="AN45" s="72">
        <v>99889.63</v>
      </c>
      <c r="AO45" s="71">
        <v>117656.31</v>
      </c>
    </row>
    <row r="46" spans="1:41" x14ac:dyDescent="0.2">
      <c r="A46" s="68" t="s">
        <v>78</v>
      </c>
      <c r="C46" s="71">
        <v>12235</v>
      </c>
      <c r="D46" s="71">
        <v>15132</v>
      </c>
      <c r="E46" s="71">
        <v>10543</v>
      </c>
      <c r="F46" s="71">
        <v>16307</v>
      </c>
      <c r="G46" s="71">
        <v>23176</v>
      </c>
      <c r="H46" s="71">
        <v>22403</v>
      </c>
      <c r="I46" s="71">
        <v>17731</v>
      </c>
      <c r="J46" s="71">
        <v>21878</v>
      </c>
      <c r="K46" s="71">
        <v>16557</v>
      </c>
      <c r="L46" s="71">
        <v>19624</v>
      </c>
      <c r="M46" s="71">
        <v>20140</v>
      </c>
      <c r="N46" s="71">
        <v>18370</v>
      </c>
      <c r="O46" s="71">
        <v>16351</v>
      </c>
      <c r="P46" s="71">
        <v>14224</v>
      </c>
      <c r="Q46" s="71">
        <v>11637</v>
      </c>
      <c r="R46" s="71">
        <v>13149</v>
      </c>
      <c r="S46" s="71">
        <v>16157</v>
      </c>
      <c r="T46" s="71">
        <v>16924</v>
      </c>
      <c r="U46" s="71">
        <v>18445</v>
      </c>
      <c r="V46" s="71">
        <v>16729</v>
      </c>
      <c r="W46" s="71">
        <v>11716</v>
      </c>
      <c r="X46" s="71">
        <v>14798</v>
      </c>
      <c r="Y46" s="71">
        <v>11836</v>
      </c>
      <c r="Z46" s="71">
        <v>8478</v>
      </c>
      <c r="AA46" s="71">
        <v>11706</v>
      </c>
      <c r="AB46" s="71">
        <v>7321</v>
      </c>
      <c r="AC46" s="71">
        <v>13061</v>
      </c>
      <c r="AD46" s="71">
        <v>10417</v>
      </c>
      <c r="AE46" s="71">
        <v>17068</v>
      </c>
      <c r="AF46" s="71">
        <v>14422</v>
      </c>
      <c r="AG46" s="71">
        <v>11656</v>
      </c>
      <c r="AH46" s="71">
        <v>11496</v>
      </c>
      <c r="AI46" s="71">
        <v>17593</v>
      </c>
      <c r="AJ46" s="71">
        <v>15831</v>
      </c>
      <c r="AK46" s="71">
        <v>14243</v>
      </c>
      <c r="AL46" s="71">
        <v>19075</v>
      </c>
      <c r="AM46" s="71">
        <v>14894</v>
      </c>
      <c r="AN46" s="72">
        <v>14424.16</v>
      </c>
      <c r="AO46" s="71">
        <v>18068.63</v>
      </c>
    </row>
    <row r="47" spans="1:41" x14ac:dyDescent="0.2">
      <c r="A47" s="68" t="s">
        <v>79</v>
      </c>
      <c r="C47" s="71">
        <v>111859</v>
      </c>
      <c r="D47" s="71">
        <v>120845</v>
      </c>
      <c r="E47" s="71">
        <v>120836</v>
      </c>
      <c r="F47" s="71">
        <v>110708</v>
      </c>
      <c r="G47" s="71">
        <v>130617</v>
      </c>
      <c r="H47" s="71">
        <v>141236</v>
      </c>
      <c r="I47" s="71">
        <v>183997</v>
      </c>
      <c r="J47" s="71">
        <v>157665</v>
      </c>
      <c r="K47" s="71">
        <v>126154</v>
      </c>
      <c r="L47" s="71">
        <v>135414</v>
      </c>
      <c r="M47" s="71">
        <v>132058</v>
      </c>
      <c r="N47" s="71">
        <v>135259</v>
      </c>
      <c r="O47" s="71">
        <v>149463</v>
      </c>
      <c r="P47" s="71">
        <v>161186</v>
      </c>
      <c r="Q47" s="71">
        <v>184771</v>
      </c>
      <c r="R47" s="71">
        <v>124053</v>
      </c>
      <c r="S47" s="71">
        <v>138947</v>
      </c>
      <c r="T47" s="71">
        <v>194013</v>
      </c>
      <c r="U47" s="71">
        <v>131723</v>
      </c>
      <c r="V47" s="71">
        <v>143565</v>
      </c>
      <c r="W47" s="71">
        <v>151332</v>
      </c>
      <c r="X47" s="71">
        <v>149152</v>
      </c>
      <c r="Y47" s="71">
        <v>136024</v>
      </c>
      <c r="Z47" s="71">
        <v>122949</v>
      </c>
      <c r="AA47" s="71">
        <v>120369</v>
      </c>
      <c r="AB47" s="71">
        <v>154771</v>
      </c>
      <c r="AC47" s="71">
        <v>139627</v>
      </c>
      <c r="AD47" s="71">
        <v>142800</v>
      </c>
      <c r="AE47" s="71">
        <v>163038</v>
      </c>
      <c r="AF47" s="71">
        <v>122694</v>
      </c>
      <c r="AG47" s="71">
        <v>152046</v>
      </c>
      <c r="AH47" s="71">
        <v>136235</v>
      </c>
      <c r="AI47" s="71">
        <v>141135</v>
      </c>
      <c r="AJ47" s="71">
        <v>160666</v>
      </c>
      <c r="AK47" s="71">
        <v>170573</v>
      </c>
      <c r="AL47" s="71">
        <v>169588</v>
      </c>
      <c r="AM47" s="71">
        <v>187584</v>
      </c>
      <c r="AN47" s="72">
        <v>195027.53</v>
      </c>
      <c r="AO47" s="71">
        <v>193538.33</v>
      </c>
    </row>
    <row r="48" spans="1:41" x14ac:dyDescent="0.2">
      <c r="A48" s="68" t="s">
        <v>80</v>
      </c>
      <c r="C48" s="71">
        <v>289374</v>
      </c>
      <c r="D48" s="71">
        <v>296802</v>
      </c>
      <c r="E48" s="71">
        <v>290584</v>
      </c>
      <c r="F48" s="71">
        <v>322513</v>
      </c>
      <c r="G48" s="71">
        <v>384317</v>
      </c>
      <c r="H48" s="71">
        <v>354419</v>
      </c>
      <c r="I48" s="71">
        <v>407116</v>
      </c>
      <c r="J48" s="71">
        <v>407666</v>
      </c>
      <c r="K48" s="71">
        <v>387107</v>
      </c>
      <c r="L48" s="71">
        <v>423326</v>
      </c>
      <c r="M48" s="71">
        <v>466498</v>
      </c>
      <c r="N48" s="71">
        <v>485853</v>
      </c>
      <c r="O48" s="71">
        <v>490959</v>
      </c>
      <c r="P48" s="71">
        <v>510163</v>
      </c>
      <c r="Q48" s="71">
        <v>473949</v>
      </c>
      <c r="R48" s="71">
        <v>551118</v>
      </c>
      <c r="S48" s="71">
        <v>567491</v>
      </c>
      <c r="T48" s="71">
        <v>557343</v>
      </c>
      <c r="U48" s="71">
        <v>636062</v>
      </c>
      <c r="V48" s="71">
        <v>538458</v>
      </c>
      <c r="W48" s="71">
        <v>565981</v>
      </c>
      <c r="X48" s="71">
        <v>606799</v>
      </c>
      <c r="Y48" s="71">
        <v>544804</v>
      </c>
      <c r="Z48" s="71">
        <v>543178</v>
      </c>
      <c r="AA48" s="71">
        <v>558421</v>
      </c>
      <c r="AB48" s="71">
        <v>532522</v>
      </c>
      <c r="AC48" s="71">
        <v>576925</v>
      </c>
      <c r="AD48" s="71">
        <v>645836</v>
      </c>
      <c r="AE48" s="71">
        <v>635025</v>
      </c>
      <c r="AF48" s="71">
        <v>619941</v>
      </c>
      <c r="AG48" s="71">
        <v>631829</v>
      </c>
      <c r="AH48" s="71">
        <v>645300</v>
      </c>
      <c r="AI48" s="71">
        <v>642552</v>
      </c>
      <c r="AJ48" s="71">
        <v>723373</v>
      </c>
      <c r="AK48" s="71">
        <v>767820</v>
      </c>
      <c r="AL48" s="71">
        <v>762829</v>
      </c>
      <c r="AM48" s="71">
        <v>767010</v>
      </c>
      <c r="AN48" s="72">
        <v>727773.5</v>
      </c>
      <c r="AO48" s="71">
        <v>686411.95</v>
      </c>
    </row>
    <row r="49" spans="1:41" x14ac:dyDescent="0.2">
      <c r="A49" s="68" t="s">
        <v>81</v>
      </c>
      <c r="C49" s="71">
        <v>17646</v>
      </c>
      <c r="D49" s="71">
        <v>10943</v>
      </c>
      <c r="E49" s="71">
        <v>17199</v>
      </c>
      <c r="F49" s="71">
        <v>18655</v>
      </c>
      <c r="G49" s="71">
        <v>24265</v>
      </c>
      <c r="H49" s="71">
        <v>34992</v>
      </c>
      <c r="I49" s="71">
        <v>34738</v>
      </c>
      <c r="J49" s="71">
        <v>36029</v>
      </c>
      <c r="K49" s="71">
        <v>24551</v>
      </c>
      <c r="L49" s="71">
        <v>29632</v>
      </c>
      <c r="M49" s="71">
        <v>35713</v>
      </c>
      <c r="N49" s="71">
        <v>26720</v>
      </c>
      <c r="O49" s="71">
        <v>26127</v>
      </c>
      <c r="P49" s="71">
        <v>22844</v>
      </c>
      <c r="Q49" s="71">
        <v>24180</v>
      </c>
      <c r="R49" s="71">
        <v>37334</v>
      </c>
      <c r="S49" s="71">
        <v>28990</v>
      </c>
      <c r="T49" s="71">
        <v>34779</v>
      </c>
      <c r="U49" s="71">
        <v>26864</v>
      </c>
      <c r="V49" s="71">
        <v>24878</v>
      </c>
      <c r="W49" s="71">
        <v>26462</v>
      </c>
      <c r="X49" s="71">
        <v>28553</v>
      </c>
      <c r="Y49" s="71">
        <v>33157</v>
      </c>
      <c r="Z49" s="71">
        <v>21303</v>
      </c>
      <c r="AA49" s="71">
        <v>28265</v>
      </c>
      <c r="AB49" s="71">
        <v>38952</v>
      </c>
      <c r="AC49" s="71">
        <v>36704</v>
      </c>
      <c r="AD49" s="71">
        <v>38357</v>
      </c>
      <c r="AE49" s="71">
        <v>40386</v>
      </c>
      <c r="AF49" s="71">
        <v>35319</v>
      </c>
      <c r="AG49" s="71">
        <v>40268</v>
      </c>
      <c r="AH49" s="71">
        <v>38391</v>
      </c>
      <c r="AI49" s="71">
        <v>32016</v>
      </c>
      <c r="AJ49" s="71">
        <v>46532</v>
      </c>
      <c r="AK49" s="71">
        <v>49805</v>
      </c>
      <c r="AL49" s="71">
        <v>46830</v>
      </c>
      <c r="AM49" s="71">
        <v>54043</v>
      </c>
      <c r="AN49" s="72">
        <v>52678.57</v>
      </c>
      <c r="AO49" s="71">
        <v>46008.59</v>
      </c>
    </row>
    <row r="50" spans="1:41" x14ac:dyDescent="0.2">
      <c r="A50" s="68" t="s">
        <v>82</v>
      </c>
      <c r="C50" s="71">
        <v>7852</v>
      </c>
      <c r="D50" s="71">
        <v>7169</v>
      </c>
      <c r="E50" s="71">
        <v>8263</v>
      </c>
      <c r="F50" s="71">
        <v>9710</v>
      </c>
      <c r="G50" s="71">
        <v>9772</v>
      </c>
      <c r="H50" s="71">
        <v>10022</v>
      </c>
      <c r="I50" s="71">
        <v>11646</v>
      </c>
      <c r="J50" s="71">
        <v>14219</v>
      </c>
      <c r="K50" s="71">
        <v>12148</v>
      </c>
      <c r="L50" s="71">
        <v>8703</v>
      </c>
      <c r="M50" s="71">
        <v>10837</v>
      </c>
      <c r="N50" s="71">
        <v>7648</v>
      </c>
      <c r="O50" s="71">
        <v>8999</v>
      </c>
      <c r="P50" s="71">
        <v>6691</v>
      </c>
      <c r="Q50" s="71">
        <v>9322</v>
      </c>
      <c r="R50" s="71">
        <v>12638</v>
      </c>
      <c r="S50" s="71">
        <v>11257</v>
      </c>
      <c r="T50" s="71">
        <v>11431</v>
      </c>
      <c r="U50" s="71">
        <v>7092</v>
      </c>
      <c r="V50" s="71">
        <v>11392</v>
      </c>
      <c r="W50" s="71">
        <v>11562</v>
      </c>
      <c r="X50" s="71">
        <v>8956</v>
      </c>
      <c r="Y50" s="71">
        <v>11853</v>
      </c>
      <c r="Z50" s="71">
        <v>9237</v>
      </c>
      <c r="AA50" s="71">
        <v>9588</v>
      </c>
      <c r="AB50" s="71">
        <v>9490</v>
      </c>
      <c r="AC50" s="71">
        <v>10053</v>
      </c>
      <c r="AD50" s="71">
        <v>7795</v>
      </c>
      <c r="AE50" s="71">
        <v>8103</v>
      </c>
      <c r="AF50" s="71">
        <v>5712</v>
      </c>
      <c r="AG50" s="71">
        <v>6550</v>
      </c>
      <c r="AH50" s="71">
        <v>8748</v>
      </c>
      <c r="AI50" s="71">
        <v>6799</v>
      </c>
      <c r="AJ50" s="71">
        <v>7826</v>
      </c>
      <c r="AK50" s="71">
        <v>11806</v>
      </c>
      <c r="AL50" s="71">
        <v>12864</v>
      </c>
      <c r="AM50" s="71">
        <v>11700</v>
      </c>
      <c r="AN50" s="72">
        <v>6939.42</v>
      </c>
      <c r="AO50" s="71">
        <v>8485.9500000000007</v>
      </c>
    </row>
    <row r="51" spans="1:41" x14ac:dyDescent="0.2">
      <c r="A51" s="68" t="s">
        <v>83</v>
      </c>
      <c r="C51" s="71">
        <v>73008</v>
      </c>
      <c r="D51" s="71">
        <v>76794</v>
      </c>
      <c r="E51" s="71">
        <v>92565</v>
      </c>
      <c r="F51" s="71">
        <v>77704</v>
      </c>
      <c r="G51" s="71">
        <v>116674</v>
      </c>
      <c r="H51" s="71">
        <v>101162</v>
      </c>
      <c r="I51" s="71">
        <v>109736</v>
      </c>
      <c r="J51" s="71">
        <v>106975</v>
      </c>
      <c r="K51" s="71">
        <v>90646</v>
      </c>
      <c r="L51" s="71">
        <v>93337</v>
      </c>
      <c r="M51" s="71">
        <v>107809</v>
      </c>
      <c r="N51" s="71">
        <v>109726</v>
      </c>
      <c r="O51" s="71">
        <v>116907</v>
      </c>
      <c r="P51" s="71">
        <v>113384</v>
      </c>
      <c r="Q51" s="71">
        <v>134861</v>
      </c>
      <c r="R51" s="71">
        <v>84278</v>
      </c>
      <c r="S51" s="71">
        <v>100934</v>
      </c>
      <c r="T51" s="71">
        <v>100923</v>
      </c>
      <c r="U51" s="71">
        <v>102636</v>
      </c>
      <c r="V51" s="71">
        <v>95770</v>
      </c>
      <c r="W51" s="71">
        <v>141027</v>
      </c>
      <c r="X51" s="71">
        <v>133200</v>
      </c>
      <c r="Y51" s="71">
        <v>92197</v>
      </c>
      <c r="Z51" s="71">
        <v>84504</v>
      </c>
      <c r="AA51" s="71">
        <v>98290</v>
      </c>
      <c r="AB51" s="71">
        <v>88993</v>
      </c>
      <c r="AC51" s="71">
        <v>121115</v>
      </c>
      <c r="AD51" s="71">
        <v>118540</v>
      </c>
      <c r="AE51" s="71">
        <v>85806</v>
      </c>
      <c r="AF51" s="71">
        <v>107411</v>
      </c>
      <c r="AG51" s="71">
        <v>116002</v>
      </c>
      <c r="AH51" s="71">
        <v>101779</v>
      </c>
      <c r="AI51" s="71">
        <v>115082</v>
      </c>
      <c r="AJ51" s="71">
        <v>134332</v>
      </c>
      <c r="AK51" s="71">
        <v>120360</v>
      </c>
      <c r="AL51" s="71">
        <v>131984</v>
      </c>
      <c r="AM51" s="71">
        <v>119527</v>
      </c>
      <c r="AN51" s="72">
        <v>122104.83</v>
      </c>
      <c r="AO51" s="71">
        <v>108515.92</v>
      </c>
    </row>
    <row r="52" spans="1:41" x14ac:dyDescent="0.2">
      <c r="A52" s="68" t="s">
        <v>84</v>
      </c>
      <c r="C52" s="71">
        <v>62119</v>
      </c>
      <c r="D52" s="71">
        <v>60076</v>
      </c>
      <c r="E52" s="71">
        <v>75846</v>
      </c>
      <c r="F52" s="71">
        <v>76705</v>
      </c>
      <c r="G52" s="71">
        <v>107750</v>
      </c>
      <c r="H52" s="71">
        <v>96406</v>
      </c>
      <c r="I52" s="71">
        <v>112569</v>
      </c>
      <c r="J52" s="71">
        <v>85649</v>
      </c>
      <c r="K52" s="71">
        <v>82748</v>
      </c>
      <c r="L52" s="71">
        <v>114037</v>
      </c>
      <c r="M52" s="71">
        <v>135276</v>
      </c>
      <c r="N52" s="71">
        <v>86755</v>
      </c>
      <c r="O52" s="71">
        <v>74328</v>
      </c>
      <c r="P52" s="71">
        <v>61674</v>
      </c>
      <c r="Q52" s="71">
        <v>80721</v>
      </c>
      <c r="R52" s="71">
        <v>92719</v>
      </c>
      <c r="S52" s="71">
        <v>117744</v>
      </c>
      <c r="T52" s="71">
        <v>112794</v>
      </c>
      <c r="U52" s="71">
        <v>114223</v>
      </c>
      <c r="V52" s="71">
        <v>124488</v>
      </c>
      <c r="W52" s="71">
        <v>136096</v>
      </c>
      <c r="X52" s="71">
        <v>96794</v>
      </c>
      <c r="Y52" s="71">
        <v>74493</v>
      </c>
      <c r="Z52" s="71">
        <v>82320</v>
      </c>
      <c r="AA52" s="71">
        <v>97641</v>
      </c>
      <c r="AB52" s="71">
        <v>95459</v>
      </c>
      <c r="AC52" s="71">
        <v>96546</v>
      </c>
      <c r="AD52" s="71">
        <v>136703</v>
      </c>
      <c r="AE52" s="71">
        <v>116077</v>
      </c>
      <c r="AF52" s="71">
        <v>102768</v>
      </c>
      <c r="AG52" s="71">
        <v>77139</v>
      </c>
      <c r="AH52" s="71">
        <v>102048</v>
      </c>
      <c r="AI52" s="71">
        <v>97485</v>
      </c>
      <c r="AJ52" s="71">
        <v>146479</v>
      </c>
      <c r="AK52" s="71">
        <v>116862</v>
      </c>
      <c r="AL52" s="71">
        <v>143258</v>
      </c>
      <c r="AM52" s="71">
        <v>126834</v>
      </c>
      <c r="AN52" s="72">
        <v>126647.51</v>
      </c>
      <c r="AO52" s="71">
        <v>128191.57</v>
      </c>
    </row>
    <row r="53" spans="1:41" x14ac:dyDescent="0.2">
      <c r="A53" s="68" t="s">
        <v>85</v>
      </c>
      <c r="C53" s="71">
        <v>34290</v>
      </c>
      <c r="D53" s="71">
        <v>36242</v>
      </c>
      <c r="E53" s="71">
        <v>33620</v>
      </c>
      <c r="F53" s="71">
        <v>39130</v>
      </c>
      <c r="G53" s="71">
        <v>45528</v>
      </c>
      <c r="H53" s="71">
        <v>63846</v>
      </c>
      <c r="I53" s="71">
        <v>84631</v>
      </c>
      <c r="J53" s="71">
        <v>73214</v>
      </c>
      <c r="K53" s="71">
        <v>68080</v>
      </c>
      <c r="L53" s="71">
        <v>72880</v>
      </c>
      <c r="M53" s="71">
        <v>81425</v>
      </c>
      <c r="N53" s="71">
        <v>91341</v>
      </c>
      <c r="O53" s="71">
        <v>71102</v>
      </c>
      <c r="P53" s="71">
        <v>59830</v>
      </c>
      <c r="Q53" s="71">
        <v>58856</v>
      </c>
      <c r="R53" s="71">
        <v>61243</v>
      </c>
      <c r="S53" s="71">
        <v>83333</v>
      </c>
      <c r="T53" s="71">
        <v>79802</v>
      </c>
      <c r="U53" s="71">
        <v>59567</v>
      </c>
      <c r="V53" s="71">
        <v>54521</v>
      </c>
      <c r="W53" s="71">
        <v>55233</v>
      </c>
      <c r="X53" s="71">
        <v>40894</v>
      </c>
      <c r="Y53" s="71">
        <v>55204</v>
      </c>
      <c r="Z53" s="71">
        <v>43007</v>
      </c>
      <c r="AA53" s="71">
        <v>43555</v>
      </c>
      <c r="AB53" s="71">
        <v>48224</v>
      </c>
      <c r="AC53" s="71">
        <v>51033</v>
      </c>
      <c r="AD53" s="71">
        <v>55419</v>
      </c>
      <c r="AE53" s="71">
        <v>38312</v>
      </c>
      <c r="AF53" s="71">
        <v>44209</v>
      </c>
      <c r="AG53" s="71">
        <v>42856</v>
      </c>
      <c r="AH53" s="71">
        <v>48453</v>
      </c>
      <c r="AI53" s="71">
        <v>39650</v>
      </c>
      <c r="AJ53" s="71">
        <v>53044</v>
      </c>
      <c r="AK53" s="71">
        <v>48481</v>
      </c>
      <c r="AL53" s="71">
        <v>49709</v>
      </c>
      <c r="AM53" s="71">
        <v>45413</v>
      </c>
      <c r="AN53" s="72">
        <v>53720.75</v>
      </c>
      <c r="AO53" s="71">
        <v>49079.12</v>
      </c>
    </row>
    <row r="54" spans="1:41" x14ac:dyDescent="0.2">
      <c r="A54" s="68" t="s">
        <v>86</v>
      </c>
      <c r="C54" s="71">
        <v>71431</v>
      </c>
      <c r="D54" s="71">
        <v>59841</v>
      </c>
      <c r="E54" s="71">
        <v>63330</v>
      </c>
      <c r="F54" s="71">
        <v>50181</v>
      </c>
      <c r="G54" s="71">
        <v>85678</v>
      </c>
      <c r="H54" s="71">
        <v>66363</v>
      </c>
      <c r="I54" s="71">
        <v>85326</v>
      </c>
      <c r="J54" s="71">
        <v>100354</v>
      </c>
      <c r="K54" s="71">
        <v>128716</v>
      </c>
      <c r="L54" s="71">
        <v>106796</v>
      </c>
      <c r="M54" s="71">
        <v>86928</v>
      </c>
      <c r="N54" s="71">
        <v>72912</v>
      </c>
      <c r="O54" s="71">
        <v>74040</v>
      </c>
      <c r="P54" s="71">
        <v>66508</v>
      </c>
      <c r="Q54" s="71">
        <v>63534</v>
      </c>
      <c r="R54" s="71">
        <v>84768</v>
      </c>
      <c r="S54" s="71">
        <v>89970</v>
      </c>
      <c r="T54" s="71">
        <v>131335</v>
      </c>
      <c r="U54" s="71">
        <v>81294</v>
      </c>
      <c r="V54" s="71">
        <v>71704</v>
      </c>
      <c r="W54" s="71">
        <v>83305</v>
      </c>
      <c r="X54" s="71">
        <v>82663</v>
      </c>
      <c r="Y54" s="71">
        <v>80503</v>
      </c>
      <c r="Z54" s="71">
        <v>60435</v>
      </c>
      <c r="AA54" s="71">
        <v>75133</v>
      </c>
      <c r="AB54" s="71">
        <v>76324</v>
      </c>
      <c r="AC54" s="71">
        <v>66377</v>
      </c>
      <c r="AD54" s="71">
        <v>81310</v>
      </c>
      <c r="AE54" s="71">
        <v>110007</v>
      </c>
      <c r="AF54" s="71">
        <v>79095</v>
      </c>
      <c r="AG54" s="71">
        <v>86597</v>
      </c>
      <c r="AH54" s="71">
        <v>88303</v>
      </c>
      <c r="AI54" s="71">
        <v>79174</v>
      </c>
      <c r="AJ54" s="71">
        <v>89887</v>
      </c>
      <c r="AK54" s="71">
        <v>86404</v>
      </c>
      <c r="AL54" s="71">
        <v>120490</v>
      </c>
      <c r="AM54" s="71">
        <v>108299</v>
      </c>
      <c r="AN54" s="72">
        <v>99867.43</v>
      </c>
      <c r="AO54" s="71">
        <v>98920.84</v>
      </c>
    </row>
    <row r="55" spans="1:41" x14ac:dyDescent="0.2">
      <c r="A55" s="68" t="s">
        <v>87</v>
      </c>
      <c r="C55" s="71">
        <v>6497</v>
      </c>
      <c r="D55" s="71">
        <v>3061</v>
      </c>
      <c r="E55" s="71">
        <v>4328</v>
      </c>
      <c r="F55" s="71">
        <v>5394</v>
      </c>
      <c r="G55" s="71">
        <v>7170</v>
      </c>
      <c r="H55" s="71">
        <v>6233</v>
      </c>
      <c r="I55" s="71">
        <v>9819</v>
      </c>
      <c r="J55" s="71">
        <v>8836</v>
      </c>
      <c r="K55" s="71">
        <v>7703</v>
      </c>
      <c r="L55" s="71">
        <v>9164</v>
      </c>
      <c r="M55" s="71">
        <v>12284</v>
      </c>
      <c r="N55" s="71">
        <v>8815</v>
      </c>
      <c r="O55" s="71">
        <v>8859</v>
      </c>
      <c r="P55" s="71">
        <v>9518</v>
      </c>
      <c r="Q55" s="71">
        <v>9601</v>
      </c>
      <c r="R55" s="71">
        <v>9627</v>
      </c>
      <c r="S55" s="71">
        <v>8915</v>
      </c>
      <c r="T55" s="71">
        <v>10131</v>
      </c>
      <c r="U55" s="71">
        <v>8819</v>
      </c>
      <c r="V55" s="71">
        <v>10337</v>
      </c>
      <c r="W55" s="71">
        <v>10796</v>
      </c>
      <c r="X55" s="71">
        <v>10886</v>
      </c>
      <c r="Y55" s="71">
        <v>10490</v>
      </c>
      <c r="Z55" s="71">
        <v>8627</v>
      </c>
      <c r="AA55" s="71">
        <v>8831</v>
      </c>
      <c r="AB55" s="71">
        <v>6657</v>
      </c>
      <c r="AC55" s="71">
        <v>6530</v>
      </c>
      <c r="AD55" s="71">
        <v>9292</v>
      </c>
      <c r="AE55" s="71">
        <v>7694</v>
      </c>
      <c r="AF55" s="71">
        <v>9179</v>
      </c>
      <c r="AG55" s="71">
        <v>8840</v>
      </c>
      <c r="AH55" s="71">
        <v>9220</v>
      </c>
      <c r="AI55" s="71">
        <v>8061</v>
      </c>
      <c r="AJ55" s="71">
        <v>6575</v>
      </c>
      <c r="AK55" s="71">
        <v>9647</v>
      </c>
      <c r="AL55" s="71">
        <v>8889</v>
      </c>
      <c r="AM55" s="71">
        <v>8578</v>
      </c>
      <c r="AN55" s="72">
        <v>8822.14</v>
      </c>
      <c r="AO55" s="71">
        <v>7276.04</v>
      </c>
    </row>
    <row r="56" spans="1:41" s="64" customFormat="1" x14ac:dyDescent="0.2">
      <c r="A56" s="64" t="s">
        <v>88</v>
      </c>
      <c r="C56" s="73">
        <f t="shared" ref="C56:AO56" si="0">SUM(C6:C55)</f>
        <v>4042122</v>
      </c>
      <c r="D56" s="73">
        <f t="shared" si="0"/>
        <v>4064629</v>
      </c>
      <c r="E56" s="73">
        <f t="shared" si="0"/>
        <v>4040312</v>
      </c>
      <c r="F56" s="73">
        <f t="shared" si="0"/>
        <v>4204951</v>
      </c>
      <c r="G56" s="73">
        <f t="shared" si="0"/>
        <v>4985638</v>
      </c>
      <c r="H56" s="73">
        <f t="shared" si="0"/>
        <v>5360308</v>
      </c>
      <c r="I56" s="73">
        <f t="shared" si="0"/>
        <v>5734356</v>
      </c>
      <c r="J56" s="73">
        <f t="shared" si="0"/>
        <v>6095135</v>
      </c>
      <c r="K56" s="73">
        <f t="shared" si="0"/>
        <v>5872737</v>
      </c>
      <c r="L56" s="73">
        <f t="shared" si="0"/>
        <v>5780484</v>
      </c>
      <c r="M56" s="73">
        <f t="shared" si="0"/>
        <v>5780762</v>
      </c>
      <c r="N56" s="73">
        <f t="shared" si="0"/>
        <v>5706530</v>
      </c>
      <c r="O56" s="73">
        <f t="shared" si="0"/>
        <v>5606771</v>
      </c>
      <c r="P56" s="73">
        <f t="shared" si="0"/>
        <v>5559447</v>
      </c>
      <c r="Q56" s="73">
        <f t="shared" si="0"/>
        <v>5984169</v>
      </c>
      <c r="R56" s="73">
        <f t="shared" si="0"/>
        <v>6462057</v>
      </c>
      <c r="S56" s="73">
        <f t="shared" si="0"/>
        <v>6806402</v>
      </c>
      <c r="T56" s="73">
        <f t="shared" si="0"/>
        <v>7085889</v>
      </c>
      <c r="U56" s="73">
        <f t="shared" si="0"/>
        <v>6696976</v>
      </c>
      <c r="V56" s="73">
        <f t="shared" si="0"/>
        <v>6209731</v>
      </c>
      <c r="W56" s="73">
        <f t="shared" si="0"/>
        <v>6379796</v>
      </c>
      <c r="X56" s="73">
        <f t="shared" si="0"/>
        <v>6119878</v>
      </c>
      <c r="Y56" s="73">
        <f t="shared" si="0"/>
        <v>5845536</v>
      </c>
      <c r="Z56" s="73">
        <f t="shared" si="0"/>
        <v>5409598</v>
      </c>
      <c r="AA56" s="73">
        <f t="shared" si="0"/>
        <v>5073064</v>
      </c>
      <c r="AB56" s="73">
        <f t="shared" si="0"/>
        <v>5294647</v>
      </c>
      <c r="AC56" s="73">
        <f t="shared" si="0"/>
        <v>5544008</v>
      </c>
      <c r="AD56" s="73">
        <f t="shared" si="0"/>
        <v>5948394</v>
      </c>
      <c r="AE56" s="73">
        <f t="shared" si="0"/>
        <v>6032245</v>
      </c>
      <c r="AF56" s="73">
        <f t="shared" si="0"/>
        <v>5889620</v>
      </c>
      <c r="AG56" s="73">
        <f t="shared" si="0"/>
        <v>6030466</v>
      </c>
      <c r="AH56" s="73">
        <f t="shared" si="0"/>
        <v>6026197</v>
      </c>
      <c r="AI56" s="73">
        <f t="shared" si="0"/>
        <v>6293787</v>
      </c>
      <c r="AJ56" s="73">
        <f t="shared" si="0"/>
        <v>6860353</v>
      </c>
      <c r="AK56" s="73">
        <f t="shared" si="0"/>
        <v>7246821</v>
      </c>
      <c r="AL56" s="73">
        <f t="shared" si="0"/>
        <v>7356377</v>
      </c>
      <c r="AM56" s="73">
        <f t="shared" si="0"/>
        <v>7317351</v>
      </c>
      <c r="AN56" s="73">
        <f t="shared" si="0"/>
        <v>6827084.9399999995</v>
      </c>
      <c r="AO56" s="73">
        <f t="shared" si="0"/>
        <v>7051968.4600000009</v>
      </c>
    </row>
    <row r="59" spans="1:41" ht="45" x14ac:dyDescent="0.2">
      <c r="A59" s="66" t="s">
        <v>118</v>
      </c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</row>
    <row r="60" spans="1:41" x14ac:dyDescent="0.2">
      <c r="C60" s="70" t="s">
        <v>94</v>
      </c>
      <c r="D60" s="70" t="s">
        <v>93</v>
      </c>
      <c r="E60" s="74" t="s">
        <v>4</v>
      </c>
      <c r="F60" s="74" t="s">
        <v>5</v>
      </c>
      <c r="G60" s="74" t="s">
        <v>6</v>
      </c>
      <c r="H60" s="74" t="s">
        <v>7</v>
      </c>
      <c r="I60" s="74" t="s">
        <v>8</v>
      </c>
      <c r="J60" s="74" t="s">
        <v>9</v>
      </c>
      <c r="K60" s="74" t="s">
        <v>10</v>
      </c>
      <c r="L60" s="74" t="s">
        <v>11</v>
      </c>
      <c r="M60" s="74" t="s">
        <v>12</v>
      </c>
      <c r="N60" s="74" t="s">
        <v>13</v>
      </c>
      <c r="O60" s="74" t="s">
        <v>14</v>
      </c>
      <c r="P60" s="74" t="s">
        <v>15</v>
      </c>
      <c r="Q60" s="74" t="s">
        <v>16</v>
      </c>
      <c r="R60" s="74" t="s">
        <v>17</v>
      </c>
      <c r="S60" s="74" t="s">
        <v>18</v>
      </c>
      <c r="T60" s="74" t="s">
        <v>19</v>
      </c>
      <c r="U60" s="74" t="s">
        <v>20</v>
      </c>
      <c r="V60" s="74" t="s">
        <v>21</v>
      </c>
      <c r="W60" s="74" t="s">
        <v>22</v>
      </c>
      <c r="X60" s="74" t="s">
        <v>23</v>
      </c>
      <c r="Y60" s="74" t="s">
        <v>24</v>
      </c>
      <c r="Z60" s="74" t="s">
        <v>25</v>
      </c>
      <c r="AA60" s="74" t="s">
        <v>26</v>
      </c>
      <c r="AB60" s="74" t="s">
        <v>27</v>
      </c>
      <c r="AC60" s="74" t="s">
        <v>28</v>
      </c>
      <c r="AD60" s="74" t="s">
        <v>29</v>
      </c>
      <c r="AE60" s="74" t="s">
        <v>30</v>
      </c>
      <c r="AF60" s="74" t="s">
        <v>31</v>
      </c>
      <c r="AG60" s="74" t="s">
        <v>32</v>
      </c>
      <c r="AH60" s="74" t="s">
        <v>33</v>
      </c>
      <c r="AI60" s="74" t="s">
        <v>34</v>
      </c>
      <c r="AJ60" s="74" t="s">
        <v>35</v>
      </c>
      <c r="AK60" s="74" t="s">
        <v>36</v>
      </c>
      <c r="AL60" s="74" t="s">
        <v>37</v>
      </c>
      <c r="AM60" s="74" t="s">
        <v>91</v>
      </c>
      <c r="AN60" s="74" t="s">
        <v>111</v>
      </c>
    </row>
    <row r="62" spans="1:41" x14ac:dyDescent="0.2">
      <c r="A62" s="68" t="s">
        <v>38</v>
      </c>
      <c r="C62" s="71">
        <f t="shared" ref="C62:AN62" si="1">AVERAGE(C6:D6)</f>
        <v>111683</v>
      </c>
      <c r="D62" s="71">
        <f t="shared" si="1"/>
        <v>119665.5</v>
      </c>
      <c r="E62" s="71">
        <f t="shared" si="1"/>
        <v>120880.5</v>
      </c>
      <c r="F62" s="71">
        <f t="shared" si="1"/>
        <v>119615</v>
      </c>
      <c r="G62" s="71">
        <f t="shared" si="1"/>
        <v>130094.5</v>
      </c>
      <c r="H62" s="71">
        <f t="shared" si="1"/>
        <v>140585.5</v>
      </c>
      <c r="I62" s="71">
        <f t="shared" si="1"/>
        <v>138376.5</v>
      </c>
      <c r="J62" s="71">
        <f t="shared" si="1"/>
        <v>128608</v>
      </c>
      <c r="K62" s="71">
        <f t="shared" si="1"/>
        <v>140220.5</v>
      </c>
      <c r="L62" s="71">
        <f t="shared" si="1"/>
        <v>167587.5</v>
      </c>
      <c r="M62" s="71">
        <f t="shared" si="1"/>
        <v>163475</v>
      </c>
      <c r="N62" s="71">
        <f t="shared" si="1"/>
        <v>150301.5</v>
      </c>
      <c r="O62" s="71">
        <f t="shared" si="1"/>
        <v>133306</v>
      </c>
      <c r="P62" s="71">
        <f t="shared" si="1"/>
        <v>121613</v>
      </c>
      <c r="Q62" s="71">
        <f t="shared" si="1"/>
        <v>133876</v>
      </c>
      <c r="R62" s="71">
        <f t="shared" si="1"/>
        <v>140321</v>
      </c>
      <c r="S62" s="71">
        <f t="shared" si="1"/>
        <v>134165.5</v>
      </c>
      <c r="T62" s="71">
        <f t="shared" si="1"/>
        <v>127762</v>
      </c>
      <c r="U62" s="71">
        <f t="shared" si="1"/>
        <v>137794.5</v>
      </c>
      <c r="V62" s="71">
        <f t="shared" si="1"/>
        <v>132675</v>
      </c>
      <c r="W62" s="71">
        <f t="shared" si="1"/>
        <v>118946</v>
      </c>
      <c r="X62" s="71">
        <f t="shared" si="1"/>
        <v>114729.5</v>
      </c>
      <c r="Y62" s="71">
        <f t="shared" si="1"/>
        <v>113369.5</v>
      </c>
      <c r="Z62" s="71">
        <f t="shared" si="1"/>
        <v>107949</v>
      </c>
      <c r="AA62" s="71">
        <f t="shared" si="1"/>
        <v>108883.5</v>
      </c>
      <c r="AB62" s="71">
        <f t="shared" si="1"/>
        <v>116304</v>
      </c>
      <c r="AC62" s="71">
        <f t="shared" si="1"/>
        <v>121419</v>
      </c>
      <c r="AD62" s="71">
        <f t="shared" si="1"/>
        <v>134615.5</v>
      </c>
      <c r="AE62" s="71">
        <f t="shared" si="1"/>
        <v>125638</v>
      </c>
      <c r="AF62" s="71">
        <f t="shared" si="1"/>
        <v>115679</v>
      </c>
      <c r="AG62" s="71">
        <f t="shared" si="1"/>
        <v>120260</v>
      </c>
      <c r="AH62" s="71">
        <f t="shared" si="1"/>
        <v>123119</v>
      </c>
      <c r="AI62" s="71">
        <f t="shared" si="1"/>
        <v>120864.5</v>
      </c>
      <c r="AJ62" s="71">
        <f t="shared" si="1"/>
        <v>123411</v>
      </c>
      <c r="AK62" s="71">
        <f t="shared" si="1"/>
        <v>128380</v>
      </c>
      <c r="AL62" s="71">
        <f t="shared" si="1"/>
        <v>135242</v>
      </c>
      <c r="AM62" s="71">
        <f t="shared" si="1"/>
        <v>147275.39000000001</v>
      </c>
      <c r="AN62" s="71">
        <f t="shared" si="1"/>
        <v>149709.44</v>
      </c>
    </row>
    <row r="63" spans="1:41" x14ac:dyDescent="0.2">
      <c r="A63" s="68" t="s">
        <v>39</v>
      </c>
      <c r="C63" s="71">
        <f t="shared" ref="C63:AN63" si="2">AVERAGE(C7:D7)</f>
        <v>4114.5</v>
      </c>
      <c r="D63" s="71">
        <f t="shared" si="2"/>
        <v>4197.5</v>
      </c>
      <c r="E63" s="71">
        <f t="shared" si="2"/>
        <v>7143.5</v>
      </c>
      <c r="F63" s="71">
        <f t="shared" si="2"/>
        <v>8249.5</v>
      </c>
      <c r="G63" s="71">
        <f t="shared" si="2"/>
        <v>6949.5</v>
      </c>
      <c r="H63" s="71">
        <f t="shared" si="2"/>
        <v>7562</v>
      </c>
      <c r="I63" s="71">
        <f t="shared" si="2"/>
        <v>9696</v>
      </c>
      <c r="J63" s="71">
        <f t="shared" si="2"/>
        <v>9434.5</v>
      </c>
      <c r="K63" s="71">
        <f t="shared" si="2"/>
        <v>7448</v>
      </c>
      <c r="L63" s="71">
        <f t="shared" si="2"/>
        <v>8317.5</v>
      </c>
      <c r="M63" s="71">
        <f t="shared" si="2"/>
        <v>10050.5</v>
      </c>
      <c r="N63" s="71">
        <f t="shared" si="2"/>
        <v>9792</v>
      </c>
      <c r="O63" s="71">
        <f t="shared" si="2"/>
        <v>9575</v>
      </c>
      <c r="P63" s="71">
        <f t="shared" si="2"/>
        <v>10776.5</v>
      </c>
      <c r="Q63" s="71">
        <f t="shared" si="2"/>
        <v>10483.5</v>
      </c>
      <c r="R63" s="71">
        <f t="shared" si="2"/>
        <v>9978.5</v>
      </c>
      <c r="S63" s="71">
        <f t="shared" si="2"/>
        <v>10151.5</v>
      </c>
      <c r="T63" s="71">
        <f t="shared" si="2"/>
        <v>10514.5</v>
      </c>
      <c r="U63" s="71">
        <f t="shared" si="2"/>
        <v>9739.5</v>
      </c>
      <c r="V63" s="71">
        <f t="shared" si="2"/>
        <v>9338</v>
      </c>
      <c r="W63" s="71">
        <f t="shared" si="2"/>
        <v>9661</v>
      </c>
      <c r="X63" s="71">
        <f t="shared" si="2"/>
        <v>9849.5</v>
      </c>
      <c r="Y63" s="71">
        <f t="shared" si="2"/>
        <v>8728</v>
      </c>
      <c r="Z63" s="71">
        <f t="shared" si="2"/>
        <v>7495.5</v>
      </c>
      <c r="AA63" s="71">
        <f t="shared" si="2"/>
        <v>9398</v>
      </c>
      <c r="AB63" s="71">
        <f t="shared" si="2"/>
        <v>10268.5</v>
      </c>
      <c r="AC63" s="71">
        <f t="shared" si="2"/>
        <v>8944</v>
      </c>
      <c r="AD63" s="71">
        <f t="shared" si="2"/>
        <v>8715.5</v>
      </c>
      <c r="AE63" s="71">
        <f t="shared" si="2"/>
        <v>10991.5</v>
      </c>
      <c r="AF63" s="71">
        <f t="shared" si="2"/>
        <v>11864.5</v>
      </c>
      <c r="AG63" s="71">
        <f t="shared" si="2"/>
        <v>9578.5</v>
      </c>
      <c r="AH63" s="71">
        <f t="shared" si="2"/>
        <v>7693</v>
      </c>
      <c r="AI63" s="71">
        <f t="shared" si="2"/>
        <v>10161</v>
      </c>
      <c r="AJ63" s="71">
        <f t="shared" si="2"/>
        <v>12834.5</v>
      </c>
      <c r="AK63" s="71">
        <f t="shared" si="2"/>
        <v>13339.5</v>
      </c>
      <c r="AL63" s="71">
        <f t="shared" si="2"/>
        <v>13335.5</v>
      </c>
      <c r="AM63" s="71">
        <f t="shared" si="2"/>
        <v>12227.955</v>
      </c>
      <c r="AN63" s="71">
        <f t="shared" si="2"/>
        <v>12005.985000000001</v>
      </c>
    </row>
    <row r="64" spans="1:41" x14ac:dyDescent="0.2">
      <c r="A64" s="68" t="s">
        <v>40</v>
      </c>
      <c r="C64" s="71">
        <f t="shared" ref="C64:AN64" si="3">AVERAGE(C8:D8)</f>
        <v>43124</v>
      </c>
      <c r="D64" s="71">
        <f t="shared" si="3"/>
        <v>31603.5</v>
      </c>
      <c r="E64" s="71">
        <f t="shared" si="3"/>
        <v>33761.5</v>
      </c>
      <c r="F64" s="71">
        <f t="shared" si="3"/>
        <v>47665</v>
      </c>
      <c r="G64" s="71">
        <f t="shared" si="3"/>
        <v>50524</v>
      </c>
      <c r="H64" s="71">
        <f t="shared" si="3"/>
        <v>51515.5</v>
      </c>
      <c r="I64" s="71">
        <f t="shared" si="3"/>
        <v>63332.5</v>
      </c>
      <c r="J64" s="71">
        <f t="shared" si="3"/>
        <v>82471</v>
      </c>
      <c r="K64" s="71">
        <f t="shared" si="3"/>
        <v>73105.5</v>
      </c>
      <c r="L64" s="71">
        <f t="shared" si="3"/>
        <v>68080.5</v>
      </c>
      <c r="M64" s="71">
        <f t="shared" si="3"/>
        <v>76927</v>
      </c>
      <c r="N64" s="71">
        <f t="shared" si="3"/>
        <v>74960.5</v>
      </c>
      <c r="O64" s="71">
        <f t="shared" si="3"/>
        <v>85449</v>
      </c>
      <c r="P64" s="71">
        <f t="shared" si="3"/>
        <v>84306</v>
      </c>
      <c r="Q64" s="71">
        <f t="shared" si="3"/>
        <v>78505.5</v>
      </c>
      <c r="R64" s="71">
        <f t="shared" si="3"/>
        <v>87917</v>
      </c>
      <c r="S64" s="71">
        <f t="shared" si="3"/>
        <v>105941</v>
      </c>
      <c r="T64" s="71">
        <f t="shared" si="3"/>
        <v>119985.5</v>
      </c>
      <c r="U64" s="71">
        <f t="shared" si="3"/>
        <v>127310</v>
      </c>
      <c r="V64" s="71">
        <f t="shared" si="3"/>
        <v>153388</v>
      </c>
      <c r="W64" s="71">
        <f t="shared" si="3"/>
        <v>161001</v>
      </c>
      <c r="X64" s="71">
        <f t="shared" si="3"/>
        <v>148088</v>
      </c>
      <c r="Y64" s="71">
        <f t="shared" si="3"/>
        <v>127000</v>
      </c>
      <c r="Z64" s="71">
        <f t="shared" si="3"/>
        <v>104533</v>
      </c>
      <c r="AA64" s="71">
        <f t="shared" si="3"/>
        <v>118544</v>
      </c>
      <c r="AB64" s="71">
        <f t="shared" si="3"/>
        <v>133079</v>
      </c>
      <c r="AC64" s="71">
        <f t="shared" si="3"/>
        <v>133588</v>
      </c>
      <c r="AD64" s="71">
        <f t="shared" si="3"/>
        <v>143053</v>
      </c>
      <c r="AE64" s="71">
        <f t="shared" si="3"/>
        <v>155889.5</v>
      </c>
      <c r="AF64" s="71">
        <f t="shared" si="3"/>
        <v>149422</v>
      </c>
      <c r="AG64" s="71">
        <f t="shared" si="3"/>
        <v>148278.5</v>
      </c>
      <c r="AH64" s="71">
        <f t="shared" si="3"/>
        <v>169722.5</v>
      </c>
      <c r="AI64" s="71">
        <f t="shared" si="3"/>
        <v>192862.5</v>
      </c>
      <c r="AJ64" s="71">
        <f t="shared" si="3"/>
        <v>191911.5</v>
      </c>
      <c r="AK64" s="71">
        <f t="shared" si="3"/>
        <v>172620.5</v>
      </c>
      <c r="AL64" s="71">
        <f t="shared" si="3"/>
        <v>176721.5</v>
      </c>
      <c r="AM64" s="71">
        <f t="shared" si="3"/>
        <v>187307.845</v>
      </c>
      <c r="AN64" s="71">
        <f t="shared" si="3"/>
        <v>195392.42499999999</v>
      </c>
    </row>
    <row r="65" spans="1:40" x14ac:dyDescent="0.2">
      <c r="A65" s="68" t="s">
        <v>41</v>
      </c>
      <c r="C65" s="71">
        <f t="shared" ref="C65:AN65" si="4">AVERAGE(C9:D9)</f>
        <v>64369.5</v>
      </c>
      <c r="D65" s="71">
        <f t="shared" si="4"/>
        <v>68368.5</v>
      </c>
      <c r="E65" s="71">
        <f t="shared" si="4"/>
        <v>75059.5</v>
      </c>
      <c r="F65" s="71">
        <f t="shared" si="4"/>
        <v>79306</v>
      </c>
      <c r="G65" s="71">
        <f t="shared" si="4"/>
        <v>82373.5</v>
      </c>
      <c r="H65" s="71">
        <f t="shared" si="4"/>
        <v>81389</v>
      </c>
      <c r="I65" s="71">
        <f t="shared" si="4"/>
        <v>70728</v>
      </c>
      <c r="J65" s="71">
        <f t="shared" si="4"/>
        <v>82773</v>
      </c>
      <c r="K65" s="71">
        <f t="shared" si="4"/>
        <v>91239</v>
      </c>
      <c r="L65" s="71">
        <f t="shared" si="4"/>
        <v>82749</v>
      </c>
      <c r="M65" s="71">
        <f t="shared" si="4"/>
        <v>87995.5</v>
      </c>
      <c r="N65" s="71">
        <f t="shared" si="4"/>
        <v>90277</v>
      </c>
      <c r="O65" s="71">
        <f t="shared" si="4"/>
        <v>80032.5</v>
      </c>
      <c r="P65" s="71">
        <f t="shared" si="4"/>
        <v>68453.5</v>
      </c>
      <c r="Q65" s="71">
        <f t="shared" si="4"/>
        <v>67411.5</v>
      </c>
      <c r="R65" s="71">
        <f t="shared" si="4"/>
        <v>75761</v>
      </c>
      <c r="S65" s="71">
        <f t="shared" si="4"/>
        <v>78217.5</v>
      </c>
      <c r="T65" s="71">
        <f t="shared" si="4"/>
        <v>66083.5</v>
      </c>
      <c r="U65" s="71">
        <f t="shared" si="4"/>
        <v>62401.5</v>
      </c>
      <c r="V65" s="71">
        <f t="shared" si="4"/>
        <v>70527.5</v>
      </c>
      <c r="W65" s="71">
        <f t="shared" si="4"/>
        <v>79302</v>
      </c>
      <c r="X65" s="71">
        <f t="shared" si="4"/>
        <v>70488.5</v>
      </c>
      <c r="Y65" s="71">
        <f t="shared" si="4"/>
        <v>62092.5</v>
      </c>
      <c r="Z65" s="71">
        <f t="shared" si="4"/>
        <v>69300</v>
      </c>
      <c r="AA65" s="71">
        <f t="shared" si="4"/>
        <v>79389</v>
      </c>
      <c r="AB65" s="71">
        <f t="shared" si="4"/>
        <v>91506</v>
      </c>
      <c r="AC65" s="71">
        <f t="shared" si="4"/>
        <v>91648</v>
      </c>
      <c r="AD65" s="71">
        <f t="shared" si="4"/>
        <v>80806</v>
      </c>
      <c r="AE65" s="71">
        <f t="shared" si="4"/>
        <v>67747.5</v>
      </c>
      <c r="AF65" s="71">
        <f t="shared" si="4"/>
        <v>74685.5</v>
      </c>
      <c r="AG65" s="71">
        <f t="shared" si="4"/>
        <v>81401</v>
      </c>
      <c r="AH65" s="71">
        <f t="shared" si="4"/>
        <v>78583</v>
      </c>
      <c r="AI65" s="71">
        <f t="shared" si="4"/>
        <v>84832.5</v>
      </c>
      <c r="AJ65" s="71">
        <f t="shared" si="4"/>
        <v>77088</v>
      </c>
      <c r="AK65" s="71">
        <f t="shared" si="4"/>
        <v>76778</v>
      </c>
      <c r="AL65" s="71">
        <f t="shared" si="4"/>
        <v>99234</v>
      </c>
      <c r="AM65" s="71">
        <f t="shared" si="4"/>
        <v>91151.705000000002</v>
      </c>
      <c r="AN65" s="71">
        <f t="shared" si="4"/>
        <v>82748.87</v>
      </c>
    </row>
    <row r="66" spans="1:40" x14ac:dyDescent="0.2">
      <c r="A66" s="68" t="s">
        <v>42</v>
      </c>
      <c r="C66" s="71">
        <f t="shared" ref="C66:AN66" si="5">AVERAGE(C10:D10)</f>
        <v>382369.5</v>
      </c>
      <c r="D66" s="71">
        <f t="shared" si="5"/>
        <v>380081</v>
      </c>
      <c r="E66" s="71">
        <f t="shared" si="5"/>
        <v>386544</v>
      </c>
      <c r="F66" s="71">
        <f t="shared" si="5"/>
        <v>418851</v>
      </c>
      <c r="G66" s="71">
        <f t="shared" si="5"/>
        <v>496962</v>
      </c>
      <c r="H66" s="71">
        <f t="shared" si="5"/>
        <v>590579</v>
      </c>
      <c r="I66" s="71">
        <f t="shared" si="5"/>
        <v>643906.5</v>
      </c>
      <c r="J66" s="71">
        <f t="shared" si="5"/>
        <v>624070.5</v>
      </c>
      <c r="K66" s="71">
        <f t="shared" si="5"/>
        <v>611044.5</v>
      </c>
      <c r="L66" s="71">
        <f t="shared" si="5"/>
        <v>625563.5</v>
      </c>
      <c r="M66" s="71">
        <f t="shared" si="5"/>
        <v>624553</v>
      </c>
      <c r="N66" s="71">
        <f t="shared" si="5"/>
        <v>649467.5</v>
      </c>
      <c r="O66" s="71">
        <f t="shared" si="5"/>
        <v>670420.5</v>
      </c>
      <c r="P66" s="71">
        <f t="shared" si="5"/>
        <v>713554</v>
      </c>
      <c r="Q66" s="71">
        <f t="shared" si="5"/>
        <v>849784</v>
      </c>
      <c r="R66" s="71">
        <f t="shared" si="5"/>
        <v>932321</v>
      </c>
      <c r="S66" s="71">
        <f t="shared" si="5"/>
        <v>981840</v>
      </c>
      <c r="T66" s="71">
        <f t="shared" si="5"/>
        <v>1037438</v>
      </c>
      <c r="U66" s="71">
        <f t="shared" si="5"/>
        <v>946109.5</v>
      </c>
      <c r="V66" s="71">
        <f t="shared" si="5"/>
        <v>893400</v>
      </c>
      <c r="W66" s="71">
        <f t="shared" si="5"/>
        <v>898279.5</v>
      </c>
      <c r="X66" s="71">
        <f t="shared" si="5"/>
        <v>883952.5</v>
      </c>
      <c r="Y66" s="71">
        <f t="shared" si="5"/>
        <v>813864</v>
      </c>
      <c r="Z66" s="71">
        <f t="shared" si="5"/>
        <v>709312.5</v>
      </c>
      <c r="AA66" s="71">
        <f t="shared" si="5"/>
        <v>648674</v>
      </c>
      <c r="AB66" s="71">
        <f t="shared" si="5"/>
        <v>671322.5</v>
      </c>
      <c r="AC66" s="71">
        <f t="shared" si="5"/>
        <v>746305</v>
      </c>
      <c r="AD66" s="71">
        <f t="shared" si="5"/>
        <v>769190</v>
      </c>
      <c r="AE66" s="71">
        <f t="shared" si="5"/>
        <v>755374</v>
      </c>
      <c r="AF66" s="71">
        <f t="shared" si="5"/>
        <v>740317</v>
      </c>
      <c r="AG66" s="71">
        <f t="shared" si="5"/>
        <v>728432</v>
      </c>
      <c r="AH66" s="71">
        <f t="shared" si="5"/>
        <v>745572.5</v>
      </c>
      <c r="AI66" s="71">
        <f t="shared" si="5"/>
        <v>786345.5</v>
      </c>
      <c r="AJ66" s="71">
        <f t="shared" si="5"/>
        <v>848581</v>
      </c>
      <c r="AK66" s="71">
        <f t="shared" si="5"/>
        <v>957373.5</v>
      </c>
      <c r="AL66" s="71">
        <f t="shared" si="5"/>
        <v>965090</v>
      </c>
      <c r="AM66" s="71">
        <f t="shared" si="5"/>
        <v>859038.17500000005</v>
      </c>
      <c r="AN66" s="71">
        <f t="shared" si="5"/>
        <v>850703.98499999999</v>
      </c>
    </row>
    <row r="67" spans="1:40" x14ac:dyDescent="0.2">
      <c r="A67" s="68" t="s">
        <v>43</v>
      </c>
      <c r="C67" s="71">
        <f t="shared" ref="C67:AN67" si="6">AVERAGE(C11:D11)</f>
        <v>41282.5</v>
      </c>
      <c r="D67" s="71">
        <f t="shared" si="6"/>
        <v>45258</v>
      </c>
      <c r="E67" s="71">
        <f t="shared" si="6"/>
        <v>40128.5</v>
      </c>
      <c r="F67" s="71">
        <f t="shared" si="6"/>
        <v>36523</v>
      </c>
      <c r="G67" s="71">
        <f t="shared" si="6"/>
        <v>42684</v>
      </c>
      <c r="H67" s="71">
        <f t="shared" si="6"/>
        <v>53432.5</v>
      </c>
      <c r="I67" s="71">
        <f t="shared" si="6"/>
        <v>63195</v>
      </c>
      <c r="J67" s="71">
        <f t="shared" si="6"/>
        <v>55406</v>
      </c>
      <c r="K67" s="71">
        <f t="shared" si="6"/>
        <v>53397</v>
      </c>
      <c r="L67" s="71">
        <f t="shared" si="6"/>
        <v>72627.5</v>
      </c>
      <c r="M67" s="71">
        <f t="shared" si="6"/>
        <v>81677.5</v>
      </c>
      <c r="N67" s="71">
        <f t="shared" si="6"/>
        <v>77329.5</v>
      </c>
      <c r="O67" s="71">
        <f t="shared" si="6"/>
        <v>70914</v>
      </c>
      <c r="P67" s="71">
        <f t="shared" si="6"/>
        <v>76857</v>
      </c>
      <c r="Q67" s="71">
        <f t="shared" si="6"/>
        <v>77175.5</v>
      </c>
      <c r="R67" s="71">
        <f t="shared" si="6"/>
        <v>66106.5</v>
      </c>
      <c r="S67" s="71">
        <f t="shared" si="6"/>
        <v>60074</v>
      </c>
      <c r="T67" s="71">
        <f t="shared" si="6"/>
        <v>52329.5</v>
      </c>
      <c r="U67" s="71">
        <f t="shared" si="6"/>
        <v>54584.5</v>
      </c>
      <c r="V67" s="71">
        <f t="shared" si="6"/>
        <v>54366.5</v>
      </c>
      <c r="W67" s="71">
        <f t="shared" si="6"/>
        <v>41421.5</v>
      </c>
      <c r="X67" s="71">
        <f t="shared" si="6"/>
        <v>42612</v>
      </c>
      <c r="Y67" s="71">
        <f t="shared" si="6"/>
        <v>54623.5</v>
      </c>
      <c r="Z67" s="71">
        <f t="shared" si="6"/>
        <v>59484.5</v>
      </c>
      <c r="AA67" s="71">
        <f t="shared" si="6"/>
        <v>55059</v>
      </c>
      <c r="AB67" s="71">
        <f t="shared" si="6"/>
        <v>56802.5</v>
      </c>
      <c r="AC67" s="71">
        <f t="shared" si="6"/>
        <v>64817</v>
      </c>
      <c r="AD67" s="71">
        <f t="shared" si="6"/>
        <v>66251.5</v>
      </c>
      <c r="AE67" s="71">
        <f t="shared" si="6"/>
        <v>73751.5</v>
      </c>
      <c r="AF67" s="71">
        <f t="shared" si="6"/>
        <v>82003</v>
      </c>
      <c r="AG67" s="71">
        <f t="shared" si="6"/>
        <v>79316.5</v>
      </c>
      <c r="AH67" s="71">
        <f t="shared" si="6"/>
        <v>79201</v>
      </c>
      <c r="AI67" s="71">
        <f t="shared" si="6"/>
        <v>91864.5</v>
      </c>
      <c r="AJ67" s="71">
        <f t="shared" si="6"/>
        <v>103110</v>
      </c>
      <c r="AK67" s="71">
        <f t="shared" si="6"/>
        <v>100501</v>
      </c>
      <c r="AL67" s="71">
        <f t="shared" si="6"/>
        <v>90429</v>
      </c>
      <c r="AM67" s="71">
        <f t="shared" si="6"/>
        <v>80212.345000000001</v>
      </c>
      <c r="AN67" s="71">
        <f t="shared" si="6"/>
        <v>87582.27</v>
      </c>
    </row>
    <row r="68" spans="1:40" x14ac:dyDescent="0.2">
      <c r="A68" s="68" t="s">
        <v>44</v>
      </c>
      <c r="C68" s="71">
        <f t="shared" ref="C68:AN68" si="7">AVERAGE(C12:D12)</f>
        <v>40739</v>
      </c>
      <c r="D68" s="71">
        <f t="shared" si="7"/>
        <v>36516.5</v>
      </c>
      <c r="E68" s="71">
        <f t="shared" si="7"/>
        <v>34694</v>
      </c>
      <c r="F68" s="71">
        <f t="shared" si="7"/>
        <v>45480</v>
      </c>
      <c r="G68" s="71">
        <f t="shared" si="7"/>
        <v>51154</v>
      </c>
      <c r="H68" s="71">
        <f t="shared" si="7"/>
        <v>48081</v>
      </c>
      <c r="I68" s="71">
        <f t="shared" si="7"/>
        <v>51722</v>
      </c>
      <c r="J68" s="71">
        <f t="shared" si="7"/>
        <v>50729.5</v>
      </c>
      <c r="K68" s="71">
        <f t="shared" si="7"/>
        <v>44775.5</v>
      </c>
      <c r="L68" s="71">
        <f t="shared" si="7"/>
        <v>38297</v>
      </c>
      <c r="M68" s="71">
        <f t="shared" si="7"/>
        <v>36707</v>
      </c>
      <c r="N68" s="71">
        <f t="shared" si="7"/>
        <v>28175.5</v>
      </c>
      <c r="O68" s="71">
        <f t="shared" si="7"/>
        <v>12497</v>
      </c>
      <c r="P68" s="71">
        <f t="shared" si="7"/>
        <v>25644.5</v>
      </c>
      <c r="Q68" s="71">
        <f t="shared" si="7"/>
        <v>50873</v>
      </c>
      <c r="R68" s="71">
        <f t="shared" si="7"/>
        <v>61159</v>
      </c>
      <c r="S68" s="71">
        <f t="shared" si="7"/>
        <v>56471.5</v>
      </c>
      <c r="T68" s="71">
        <f t="shared" si="7"/>
        <v>61551</v>
      </c>
      <c r="U68" s="71">
        <f t="shared" si="7"/>
        <v>69708</v>
      </c>
      <c r="V68" s="71">
        <f t="shared" si="7"/>
        <v>71935</v>
      </c>
      <c r="W68" s="71">
        <f t="shared" si="7"/>
        <v>55985</v>
      </c>
      <c r="X68" s="71">
        <f t="shared" si="7"/>
        <v>40990.5</v>
      </c>
      <c r="Y68" s="71">
        <f t="shared" si="7"/>
        <v>39110</v>
      </c>
      <c r="Z68" s="71">
        <f t="shared" si="7"/>
        <v>38021.5</v>
      </c>
      <c r="AA68" s="71">
        <f t="shared" si="7"/>
        <v>40108</v>
      </c>
      <c r="AB68" s="71">
        <f t="shared" si="7"/>
        <v>38802</v>
      </c>
      <c r="AC68" s="71">
        <f t="shared" si="7"/>
        <v>43984.5</v>
      </c>
      <c r="AD68" s="71">
        <f t="shared" si="7"/>
        <v>49496</v>
      </c>
      <c r="AE68" s="71">
        <f t="shared" si="7"/>
        <v>53565.5</v>
      </c>
      <c r="AF68" s="71">
        <f t="shared" si="7"/>
        <v>46601.5</v>
      </c>
      <c r="AG68" s="71">
        <f t="shared" si="7"/>
        <v>47694.5</v>
      </c>
      <c r="AH68" s="71">
        <f t="shared" si="7"/>
        <v>48523</v>
      </c>
      <c r="AI68" s="71">
        <f t="shared" si="7"/>
        <v>41306</v>
      </c>
      <c r="AJ68" s="71">
        <f t="shared" si="7"/>
        <v>45304</v>
      </c>
      <c r="AK68" s="71">
        <f t="shared" si="7"/>
        <v>53023</v>
      </c>
      <c r="AL68" s="71">
        <f t="shared" si="7"/>
        <v>53914.5</v>
      </c>
      <c r="AM68" s="71">
        <f t="shared" si="7"/>
        <v>55564.904999999999</v>
      </c>
      <c r="AN68" s="71">
        <f t="shared" si="7"/>
        <v>51928.184999999998</v>
      </c>
    </row>
    <row r="69" spans="1:40" x14ac:dyDescent="0.2">
      <c r="A69" s="68" t="s">
        <v>45</v>
      </c>
      <c r="C69" s="71">
        <f t="shared" ref="C69:AN69" si="8">AVERAGE(C13:D13)</f>
        <v>9436</v>
      </c>
      <c r="D69" s="71">
        <f t="shared" si="8"/>
        <v>8628.5</v>
      </c>
      <c r="E69" s="71">
        <f t="shared" si="8"/>
        <v>8120</v>
      </c>
      <c r="F69" s="71">
        <f t="shared" si="8"/>
        <v>11613.5</v>
      </c>
      <c r="G69" s="71">
        <f t="shared" si="8"/>
        <v>13372</v>
      </c>
      <c r="H69" s="71">
        <f t="shared" si="8"/>
        <v>13331.5</v>
      </c>
      <c r="I69" s="71">
        <f t="shared" si="8"/>
        <v>11186</v>
      </c>
      <c r="J69" s="71">
        <f t="shared" si="8"/>
        <v>11280</v>
      </c>
      <c r="K69" s="71">
        <f t="shared" si="8"/>
        <v>12712</v>
      </c>
      <c r="L69" s="71">
        <f t="shared" si="8"/>
        <v>12690.5</v>
      </c>
      <c r="M69" s="71">
        <f t="shared" si="8"/>
        <v>10139</v>
      </c>
      <c r="N69" s="71">
        <f t="shared" si="8"/>
        <v>8814.5</v>
      </c>
      <c r="O69" s="71">
        <f t="shared" si="8"/>
        <v>10791.5</v>
      </c>
      <c r="P69" s="71">
        <f t="shared" si="8"/>
        <v>9128</v>
      </c>
      <c r="Q69" s="71">
        <f t="shared" si="8"/>
        <v>9521.5</v>
      </c>
      <c r="R69" s="71">
        <f t="shared" si="8"/>
        <v>12437.5</v>
      </c>
      <c r="S69" s="71">
        <f t="shared" si="8"/>
        <v>13310</v>
      </c>
      <c r="T69" s="71">
        <f t="shared" si="8"/>
        <v>11864.5</v>
      </c>
      <c r="U69" s="71">
        <f t="shared" si="8"/>
        <v>10734.5</v>
      </c>
      <c r="V69" s="71">
        <f t="shared" si="8"/>
        <v>10526.5</v>
      </c>
      <c r="W69" s="71">
        <f t="shared" si="8"/>
        <v>10669</v>
      </c>
      <c r="X69" s="71">
        <f t="shared" si="8"/>
        <v>12324.5</v>
      </c>
      <c r="Y69" s="71">
        <f t="shared" si="8"/>
        <v>14822</v>
      </c>
      <c r="Z69" s="71">
        <f t="shared" si="8"/>
        <v>13801.5</v>
      </c>
      <c r="AA69" s="71">
        <f t="shared" si="8"/>
        <v>9552.5</v>
      </c>
      <c r="AB69" s="71">
        <f t="shared" si="8"/>
        <v>9709</v>
      </c>
      <c r="AC69" s="71">
        <f t="shared" si="8"/>
        <v>10248</v>
      </c>
      <c r="AD69" s="71">
        <f t="shared" si="8"/>
        <v>10469</v>
      </c>
      <c r="AE69" s="71">
        <f t="shared" si="8"/>
        <v>12235.5</v>
      </c>
      <c r="AF69" s="71">
        <f t="shared" si="8"/>
        <v>12451</v>
      </c>
      <c r="AG69" s="71">
        <f t="shared" si="8"/>
        <v>12577.5</v>
      </c>
      <c r="AH69" s="71">
        <f t="shared" si="8"/>
        <v>13313.5</v>
      </c>
      <c r="AI69" s="71">
        <f t="shared" si="8"/>
        <v>15629.5</v>
      </c>
      <c r="AJ69" s="71">
        <f t="shared" si="8"/>
        <v>16907</v>
      </c>
      <c r="AK69" s="71">
        <f t="shared" si="8"/>
        <v>18621.5</v>
      </c>
      <c r="AL69" s="71">
        <f t="shared" si="8"/>
        <v>21224.5</v>
      </c>
      <c r="AM69" s="71">
        <f t="shared" si="8"/>
        <v>20782.68</v>
      </c>
      <c r="AN69" s="71">
        <f t="shared" si="8"/>
        <v>17567.625</v>
      </c>
    </row>
    <row r="70" spans="1:40" x14ac:dyDescent="0.2">
      <c r="A70" s="68" t="s">
        <v>46</v>
      </c>
      <c r="C70" s="71">
        <f t="shared" ref="C70:AN70" si="9">AVERAGE(C14:D14)</f>
        <v>204489.5</v>
      </c>
      <c r="D70" s="71">
        <f t="shared" si="9"/>
        <v>210795</v>
      </c>
      <c r="E70" s="71">
        <f t="shared" si="9"/>
        <v>210090</v>
      </c>
      <c r="F70" s="71">
        <f t="shared" si="9"/>
        <v>252692</v>
      </c>
      <c r="G70" s="71">
        <f t="shared" si="9"/>
        <v>272724</v>
      </c>
      <c r="H70" s="71">
        <f t="shared" si="9"/>
        <v>250464.5</v>
      </c>
      <c r="I70" s="71">
        <f t="shared" si="9"/>
        <v>254470.5</v>
      </c>
      <c r="J70" s="71">
        <f t="shared" si="9"/>
        <v>295902</v>
      </c>
      <c r="K70" s="71">
        <f t="shared" si="9"/>
        <v>291010</v>
      </c>
      <c r="L70" s="71">
        <f t="shared" si="9"/>
        <v>236440.5</v>
      </c>
      <c r="M70" s="71">
        <f t="shared" si="9"/>
        <v>222521</v>
      </c>
      <c r="N70" s="71">
        <f t="shared" si="9"/>
        <v>246479</v>
      </c>
      <c r="O70" s="71">
        <f t="shared" si="9"/>
        <v>265041.5</v>
      </c>
      <c r="P70" s="71">
        <f t="shared" si="9"/>
        <v>288407</v>
      </c>
      <c r="Q70" s="71">
        <f t="shared" si="9"/>
        <v>330051.5</v>
      </c>
      <c r="R70" s="71">
        <f t="shared" si="9"/>
        <v>350317.5</v>
      </c>
      <c r="S70" s="71">
        <f t="shared" si="9"/>
        <v>383967</v>
      </c>
      <c r="T70" s="71">
        <f t="shared" si="9"/>
        <v>383145</v>
      </c>
      <c r="U70" s="71">
        <f t="shared" si="9"/>
        <v>371272.5</v>
      </c>
      <c r="V70" s="71">
        <f t="shared" si="9"/>
        <v>388424</v>
      </c>
      <c r="W70" s="71">
        <f t="shared" si="9"/>
        <v>356640.5</v>
      </c>
      <c r="X70" s="71">
        <f t="shared" si="9"/>
        <v>307568.5</v>
      </c>
      <c r="Y70" s="71">
        <f t="shared" si="9"/>
        <v>291811</v>
      </c>
      <c r="Z70" s="71">
        <f t="shared" si="9"/>
        <v>277372</v>
      </c>
      <c r="AA70" s="71">
        <f t="shared" si="9"/>
        <v>287072.5</v>
      </c>
      <c r="AB70" s="71">
        <f t="shared" si="9"/>
        <v>311580.5</v>
      </c>
      <c r="AC70" s="71">
        <f t="shared" si="9"/>
        <v>315236.5</v>
      </c>
      <c r="AD70" s="71">
        <f t="shared" si="9"/>
        <v>309165.5</v>
      </c>
      <c r="AE70" s="71">
        <f t="shared" si="9"/>
        <v>284619</v>
      </c>
      <c r="AF70" s="71">
        <f t="shared" si="9"/>
        <v>280509.5</v>
      </c>
      <c r="AG70" s="71">
        <f t="shared" si="9"/>
        <v>294043.5</v>
      </c>
      <c r="AH70" s="71">
        <f t="shared" si="9"/>
        <v>310070</v>
      </c>
      <c r="AI70" s="71">
        <f t="shared" si="9"/>
        <v>348852.5</v>
      </c>
      <c r="AJ70" s="71">
        <f t="shared" si="9"/>
        <v>408347</v>
      </c>
      <c r="AK70" s="71">
        <f t="shared" si="9"/>
        <v>424975</v>
      </c>
      <c r="AL70" s="71">
        <f t="shared" si="9"/>
        <v>420315.5</v>
      </c>
      <c r="AM70" s="71">
        <f t="shared" si="9"/>
        <v>420007.67499999999</v>
      </c>
      <c r="AN70" s="71">
        <f t="shared" si="9"/>
        <v>439624.78499999997</v>
      </c>
    </row>
    <row r="71" spans="1:40" x14ac:dyDescent="0.2">
      <c r="A71" s="68" t="s">
        <v>47</v>
      </c>
      <c r="C71" s="71">
        <f t="shared" ref="C71:AN71" si="10">AVERAGE(C15:D15)</f>
        <v>118309</v>
      </c>
      <c r="D71" s="71">
        <f t="shared" si="10"/>
        <v>125941</v>
      </c>
      <c r="E71" s="71">
        <f t="shared" si="10"/>
        <v>133275.5</v>
      </c>
      <c r="F71" s="71">
        <f t="shared" si="10"/>
        <v>122854.5</v>
      </c>
      <c r="G71" s="71">
        <f t="shared" si="10"/>
        <v>127911</v>
      </c>
      <c r="H71" s="71">
        <f t="shared" si="10"/>
        <v>158810</v>
      </c>
      <c r="I71" s="71">
        <f t="shared" si="10"/>
        <v>170905</v>
      </c>
      <c r="J71" s="71">
        <f t="shared" si="10"/>
        <v>162760</v>
      </c>
      <c r="K71" s="71">
        <f t="shared" si="10"/>
        <v>164476.5</v>
      </c>
      <c r="L71" s="71">
        <f t="shared" si="10"/>
        <v>165905.5</v>
      </c>
      <c r="M71" s="71">
        <f t="shared" si="10"/>
        <v>164538</v>
      </c>
      <c r="N71" s="71">
        <f t="shared" si="10"/>
        <v>165381.5</v>
      </c>
      <c r="O71" s="71">
        <f t="shared" si="10"/>
        <v>168423</v>
      </c>
      <c r="P71" s="71">
        <f t="shared" si="10"/>
        <v>181293.5</v>
      </c>
      <c r="Q71" s="71">
        <f t="shared" si="10"/>
        <v>193970</v>
      </c>
      <c r="R71" s="71">
        <f t="shared" si="10"/>
        <v>198223.5</v>
      </c>
      <c r="S71" s="71">
        <f t="shared" si="10"/>
        <v>179816.5</v>
      </c>
      <c r="T71" s="71">
        <f t="shared" si="10"/>
        <v>162211.5</v>
      </c>
      <c r="U71" s="71">
        <f t="shared" si="10"/>
        <v>142759</v>
      </c>
      <c r="V71" s="71">
        <f t="shared" si="10"/>
        <v>161461.5</v>
      </c>
      <c r="W71" s="71">
        <f t="shared" si="10"/>
        <v>212708</v>
      </c>
      <c r="X71" s="71">
        <f t="shared" si="10"/>
        <v>199818</v>
      </c>
      <c r="Y71" s="71">
        <f t="shared" si="10"/>
        <v>177809.5</v>
      </c>
      <c r="Z71" s="71">
        <f t="shared" si="10"/>
        <v>165389</v>
      </c>
      <c r="AA71" s="71">
        <f t="shared" si="10"/>
        <v>166722</v>
      </c>
      <c r="AB71" s="71">
        <f t="shared" si="10"/>
        <v>175048</v>
      </c>
      <c r="AC71" s="71">
        <f t="shared" si="10"/>
        <v>176026.5</v>
      </c>
      <c r="AD71" s="71">
        <f t="shared" si="10"/>
        <v>188191.5</v>
      </c>
      <c r="AE71" s="71">
        <f t="shared" si="10"/>
        <v>205585</v>
      </c>
      <c r="AF71" s="71">
        <f t="shared" si="10"/>
        <v>216260.5</v>
      </c>
      <c r="AG71" s="71">
        <f t="shared" si="10"/>
        <v>233257</v>
      </c>
      <c r="AH71" s="71">
        <f t="shared" si="10"/>
        <v>251275</v>
      </c>
      <c r="AI71" s="71">
        <f t="shared" si="10"/>
        <v>263188.5</v>
      </c>
      <c r="AJ71" s="71">
        <f t="shared" si="10"/>
        <v>273833</v>
      </c>
      <c r="AK71" s="71">
        <f t="shared" si="10"/>
        <v>274144.5</v>
      </c>
      <c r="AL71" s="71">
        <f t="shared" si="10"/>
        <v>277641</v>
      </c>
      <c r="AM71" s="71">
        <f t="shared" si="10"/>
        <v>269943.83500000002</v>
      </c>
      <c r="AN71" s="71">
        <f t="shared" si="10"/>
        <v>257788.44500000001</v>
      </c>
    </row>
    <row r="72" spans="1:40" x14ac:dyDescent="0.2">
      <c r="A72" s="68" t="s">
        <v>48</v>
      </c>
      <c r="C72" s="71">
        <f t="shared" ref="C72:AN72" si="11">AVERAGE(C16:D16)</f>
        <v>12087.5</v>
      </c>
      <c r="D72" s="71">
        <f t="shared" si="11"/>
        <v>12654</v>
      </c>
      <c r="E72" s="71">
        <f t="shared" si="11"/>
        <v>14850.5</v>
      </c>
      <c r="F72" s="71">
        <f t="shared" si="11"/>
        <v>15596</v>
      </c>
      <c r="G72" s="71">
        <f t="shared" si="11"/>
        <v>18253.5</v>
      </c>
      <c r="H72" s="71">
        <f t="shared" si="11"/>
        <v>22698.5</v>
      </c>
      <c r="I72" s="71">
        <f t="shared" si="11"/>
        <v>24343.5</v>
      </c>
      <c r="J72" s="71">
        <f t="shared" si="11"/>
        <v>20663</v>
      </c>
      <c r="K72" s="71">
        <f t="shared" si="11"/>
        <v>18230</v>
      </c>
      <c r="L72" s="71">
        <f t="shared" si="11"/>
        <v>19504</v>
      </c>
      <c r="M72" s="71">
        <f t="shared" si="11"/>
        <v>18398</v>
      </c>
      <c r="N72" s="71">
        <f t="shared" si="11"/>
        <v>19102.5</v>
      </c>
      <c r="O72" s="71">
        <f t="shared" si="11"/>
        <v>21045</v>
      </c>
      <c r="P72" s="71">
        <f t="shared" si="11"/>
        <v>20938.5</v>
      </c>
      <c r="Q72" s="71">
        <f t="shared" si="11"/>
        <v>18638</v>
      </c>
      <c r="R72" s="71">
        <f t="shared" si="11"/>
        <v>20327.5</v>
      </c>
      <c r="S72" s="71">
        <f t="shared" si="11"/>
        <v>20591.5</v>
      </c>
      <c r="T72" s="71">
        <f t="shared" si="11"/>
        <v>17221</v>
      </c>
      <c r="U72" s="71">
        <f t="shared" si="11"/>
        <v>18866</v>
      </c>
      <c r="V72" s="71">
        <f t="shared" si="11"/>
        <v>20320</v>
      </c>
      <c r="W72" s="71">
        <f t="shared" si="11"/>
        <v>23882.5</v>
      </c>
      <c r="X72" s="71">
        <f t="shared" si="11"/>
        <v>24915.5</v>
      </c>
      <c r="Y72" s="71">
        <f t="shared" si="11"/>
        <v>22583</v>
      </c>
      <c r="Z72" s="71">
        <f t="shared" si="11"/>
        <v>17831</v>
      </c>
      <c r="AA72" s="71">
        <f t="shared" si="11"/>
        <v>17270.5</v>
      </c>
      <c r="AB72" s="71">
        <f t="shared" si="11"/>
        <v>21258.5</v>
      </c>
      <c r="AC72" s="71">
        <f t="shared" si="11"/>
        <v>18257.5</v>
      </c>
      <c r="AD72" s="71">
        <f t="shared" si="11"/>
        <v>14619.5</v>
      </c>
      <c r="AE72" s="71">
        <f t="shared" si="11"/>
        <v>13747</v>
      </c>
      <c r="AF72" s="71">
        <f t="shared" si="11"/>
        <v>13942.5</v>
      </c>
      <c r="AG72" s="71">
        <f t="shared" si="11"/>
        <v>13506.5</v>
      </c>
      <c r="AH72" s="71">
        <f t="shared" si="11"/>
        <v>14903.5</v>
      </c>
      <c r="AI72" s="71">
        <f t="shared" si="11"/>
        <v>18824.5</v>
      </c>
      <c r="AJ72" s="71">
        <f t="shared" si="11"/>
        <v>21811.5</v>
      </c>
      <c r="AK72" s="71">
        <f t="shared" si="11"/>
        <v>22652</v>
      </c>
      <c r="AL72" s="71">
        <f t="shared" si="11"/>
        <v>22871.5</v>
      </c>
      <c r="AM72" s="71">
        <f t="shared" si="11"/>
        <v>19682.334999999999</v>
      </c>
      <c r="AN72" s="71">
        <f t="shared" si="11"/>
        <v>18345.68</v>
      </c>
    </row>
    <row r="73" spans="1:40" x14ac:dyDescent="0.2">
      <c r="A73" s="68" t="s">
        <v>49</v>
      </c>
      <c r="C73" s="71">
        <f t="shared" ref="C73:AN73" si="12">AVERAGE(C17:D17)</f>
        <v>13188.5</v>
      </c>
      <c r="D73" s="71">
        <f t="shared" si="12"/>
        <v>12881</v>
      </c>
      <c r="E73" s="71">
        <f t="shared" si="12"/>
        <v>14784.5</v>
      </c>
      <c r="F73" s="71">
        <f t="shared" si="12"/>
        <v>20720</v>
      </c>
      <c r="G73" s="71">
        <f t="shared" si="12"/>
        <v>26103</v>
      </c>
      <c r="H73" s="71">
        <f t="shared" si="12"/>
        <v>26887</v>
      </c>
      <c r="I73" s="71">
        <f t="shared" si="12"/>
        <v>27015.5</v>
      </c>
      <c r="J73" s="71">
        <f t="shared" si="12"/>
        <v>28857</v>
      </c>
      <c r="K73" s="71">
        <f t="shared" si="12"/>
        <v>27182.5</v>
      </c>
      <c r="L73" s="71">
        <f t="shared" si="12"/>
        <v>28370.5</v>
      </c>
      <c r="M73" s="71">
        <f t="shared" si="12"/>
        <v>28211.5</v>
      </c>
      <c r="N73" s="71">
        <f t="shared" si="12"/>
        <v>21049</v>
      </c>
      <c r="O73" s="71">
        <f t="shared" si="12"/>
        <v>19445</v>
      </c>
      <c r="P73" s="71">
        <f t="shared" si="12"/>
        <v>22898</v>
      </c>
      <c r="Q73" s="71">
        <f t="shared" si="12"/>
        <v>24960.5</v>
      </c>
      <c r="R73" s="71">
        <f t="shared" si="12"/>
        <v>27250.5</v>
      </c>
      <c r="S73" s="71">
        <f t="shared" si="12"/>
        <v>28689</v>
      </c>
      <c r="T73" s="71">
        <f t="shared" si="12"/>
        <v>26678</v>
      </c>
      <c r="U73" s="71">
        <f t="shared" si="12"/>
        <v>28276</v>
      </c>
      <c r="V73" s="71">
        <f t="shared" si="12"/>
        <v>27643</v>
      </c>
      <c r="W73" s="71">
        <f t="shared" si="12"/>
        <v>28058.5</v>
      </c>
      <c r="X73" s="71">
        <f t="shared" si="12"/>
        <v>30044</v>
      </c>
      <c r="Y73" s="71">
        <f t="shared" si="12"/>
        <v>29290</v>
      </c>
      <c r="Z73" s="71">
        <f t="shared" si="12"/>
        <v>27113.5</v>
      </c>
      <c r="AA73" s="71">
        <f t="shared" si="12"/>
        <v>25221</v>
      </c>
      <c r="AB73" s="71">
        <f t="shared" si="12"/>
        <v>24779</v>
      </c>
      <c r="AC73" s="71">
        <f t="shared" si="12"/>
        <v>23090.5</v>
      </c>
      <c r="AD73" s="71">
        <f t="shared" si="12"/>
        <v>23482</v>
      </c>
      <c r="AE73" s="71">
        <f t="shared" si="12"/>
        <v>22568</v>
      </c>
      <c r="AF73" s="71">
        <f t="shared" si="12"/>
        <v>22704.5</v>
      </c>
      <c r="AG73" s="71">
        <f t="shared" si="12"/>
        <v>24768</v>
      </c>
      <c r="AH73" s="71">
        <f t="shared" si="12"/>
        <v>30425</v>
      </c>
      <c r="AI73" s="71">
        <f t="shared" si="12"/>
        <v>35704.5</v>
      </c>
      <c r="AJ73" s="71">
        <f t="shared" si="12"/>
        <v>37643.5</v>
      </c>
      <c r="AK73" s="71">
        <f t="shared" si="12"/>
        <v>42348.5</v>
      </c>
      <c r="AL73" s="71">
        <f t="shared" si="12"/>
        <v>42771</v>
      </c>
      <c r="AM73" s="71">
        <f t="shared" si="12"/>
        <v>33414.520000000004</v>
      </c>
      <c r="AN73" s="71">
        <f t="shared" si="12"/>
        <v>24139.625</v>
      </c>
    </row>
    <row r="74" spans="1:40" x14ac:dyDescent="0.2">
      <c r="A74" s="68" t="s">
        <v>50</v>
      </c>
      <c r="C74" s="71">
        <f t="shared" ref="C74:AN74" si="13">AVERAGE(C18:D18)</f>
        <v>208407.5</v>
      </c>
      <c r="D74" s="71">
        <f t="shared" si="13"/>
        <v>196411.5</v>
      </c>
      <c r="E74" s="71">
        <f t="shared" si="13"/>
        <v>214205</v>
      </c>
      <c r="F74" s="71">
        <f t="shared" si="13"/>
        <v>249207.5</v>
      </c>
      <c r="G74" s="71">
        <f t="shared" si="13"/>
        <v>258336.5</v>
      </c>
      <c r="H74" s="71">
        <f t="shared" si="13"/>
        <v>276145</v>
      </c>
      <c r="I74" s="71">
        <f t="shared" si="13"/>
        <v>290026.5</v>
      </c>
      <c r="J74" s="71">
        <f t="shared" si="13"/>
        <v>294803.5</v>
      </c>
      <c r="K74" s="71">
        <f t="shared" si="13"/>
        <v>325091.5</v>
      </c>
      <c r="L74" s="71">
        <f t="shared" si="13"/>
        <v>317634</v>
      </c>
      <c r="M74" s="71">
        <f t="shared" si="13"/>
        <v>293984</v>
      </c>
      <c r="N74" s="71">
        <f t="shared" si="13"/>
        <v>278530</v>
      </c>
      <c r="O74" s="71">
        <f t="shared" si="13"/>
        <v>262971</v>
      </c>
      <c r="P74" s="71">
        <f t="shared" si="13"/>
        <v>280434.5</v>
      </c>
      <c r="Q74" s="71">
        <f t="shared" si="13"/>
        <v>285545.5</v>
      </c>
      <c r="R74" s="71">
        <f t="shared" si="13"/>
        <v>308936</v>
      </c>
      <c r="S74" s="71">
        <f t="shared" si="13"/>
        <v>312387.5</v>
      </c>
      <c r="T74" s="71">
        <f t="shared" si="13"/>
        <v>280656.5</v>
      </c>
      <c r="U74" s="71">
        <f t="shared" si="13"/>
        <v>268309</v>
      </c>
      <c r="V74" s="71">
        <f t="shared" si="13"/>
        <v>258856.5</v>
      </c>
      <c r="W74" s="71">
        <f t="shared" si="13"/>
        <v>248791</v>
      </c>
      <c r="X74" s="71">
        <f t="shared" si="13"/>
        <v>220202</v>
      </c>
      <c r="Y74" s="71">
        <f t="shared" si="13"/>
        <v>203281.5</v>
      </c>
      <c r="Z74" s="71">
        <f t="shared" si="13"/>
        <v>204180.5</v>
      </c>
      <c r="AA74" s="71">
        <f t="shared" si="13"/>
        <v>209536</v>
      </c>
      <c r="AB74" s="71">
        <f t="shared" si="13"/>
        <v>234155</v>
      </c>
      <c r="AC74" s="71">
        <f t="shared" si="13"/>
        <v>246538</v>
      </c>
      <c r="AD74" s="71">
        <f t="shared" si="13"/>
        <v>252498</v>
      </c>
      <c r="AE74" s="71">
        <f t="shared" si="13"/>
        <v>240882.5</v>
      </c>
      <c r="AF74" s="71">
        <f t="shared" si="13"/>
        <v>219466</v>
      </c>
      <c r="AG74" s="71">
        <f t="shared" si="13"/>
        <v>218276.5</v>
      </c>
      <c r="AH74" s="71">
        <f t="shared" si="13"/>
        <v>246617</v>
      </c>
      <c r="AI74" s="71">
        <f t="shared" si="13"/>
        <v>276840</v>
      </c>
      <c r="AJ74" s="71">
        <f t="shared" si="13"/>
        <v>277562.5</v>
      </c>
      <c r="AK74" s="71">
        <f t="shared" si="13"/>
        <v>277384.5</v>
      </c>
      <c r="AL74" s="71">
        <f t="shared" si="13"/>
        <v>266771</v>
      </c>
      <c r="AM74" s="71">
        <f t="shared" si="13"/>
        <v>258347.61</v>
      </c>
      <c r="AN74" s="71">
        <f t="shared" si="13"/>
        <v>263052.255</v>
      </c>
    </row>
    <row r="75" spans="1:40" x14ac:dyDescent="0.2">
      <c r="A75" s="68" t="s">
        <v>51</v>
      </c>
      <c r="C75" s="71">
        <f t="shared" ref="C75:AN75" si="14">AVERAGE(C19:D19)</f>
        <v>83498</v>
      </c>
      <c r="D75" s="71">
        <f t="shared" si="14"/>
        <v>89643.5</v>
      </c>
      <c r="E75" s="71">
        <f t="shared" si="14"/>
        <v>91446</v>
      </c>
      <c r="F75" s="71">
        <f t="shared" si="14"/>
        <v>100141.5</v>
      </c>
      <c r="G75" s="71">
        <f t="shared" si="14"/>
        <v>115783.5</v>
      </c>
      <c r="H75" s="71">
        <f t="shared" si="14"/>
        <v>123309.5</v>
      </c>
      <c r="I75" s="71">
        <f t="shared" si="14"/>
        <v>147359</v>
      </c>
      <c r="J75" s="71">
        <f t="shared" si="14"/>
        <v>141268</v>
      </c>
      <c r="K75" s="71">
        <f t="shared" si="14"/>
        <v>117293</v>
      </c>
      <c r="L75" s="71">
        <f t="shared" si="14"/>
        <v>115259.5</v>
      </c>
      <c r="M75" s="71">
        <f t="shared" si="14"/>
        <v>114025.5</v>
      </c>
      <c r="N75" s="71">
        <f t="shared" si="14"/>
        <v>108603.5</v>
      </c>
      <c r="O75" s="71">
        <f t="shared" si="14"/>
        <v>123156.5</v>
      </c>
      <c r="P75" s="71">
        <f t="shared" si="14"/>
        <v>154013</v>
      </c>
      <c r="Q75" s="71">
        <f t="shared" si="14"/>
        <v>174390.5</v>
      </c>
      <c r="R75" s="71">
        <f t="shared" si="14"/>
        <v>161732</v>
      </c>
      <c r="S75" s="71">
        <f t="shared" si="14"/>
        <v>141722.5</v>
      </c>
      <c r="T75" s="71">
        <f t="shared" si="14"/>
        <v>150128</v>
      </c>
      <c r="U75" s="71">
        <f t="shared" si="14"/>
        <v>130263.5</v>
      </c>
      <c r="V75" s="71">
        <f t="shared" si="14"/>
        <v>92932.5</v>
      </c>
      <c r="W75" s="71">
        <f t="shared" si="14"/>
        <v>78792</v>
      </c>
      <c r="X75" s="71">
        <f t="shared" si="14"/>
        <v>82425</v>
      </c>
      <c r="Y75" s="71">
        <f t="shared" si="14"/>
        <v>74180</v>
      </c>
      <c r="Z75" s="71">
        <f t="shared" si="14"/>
        <v>70300.5</v>
      </c>
      <c r="AA75" s="71">
        <f t="shared" si="14"/>
        <v>81540.5</v>
      </c>
      <c r="AB75" s="71">
        <f t="shared" si="14"/>
        <v>80185.5</v>
      </c>
      <c r="AC75" s="71">
        <f t="shared" si="14"/>
        <v>89068</v>
      </c>
      <c r="AD75" s="71">
        <f t="shared" si="14"/>
        <v>119911.5</v>
      </c>
      <c r="AE75" s="71">
        <f t="shared" si="14"/>
        <v>141651.5</v>
      </c>
      <c r="AF75" s="71">
        <f t="shared" si="14"/>
        <v>128282.5</v>
      </c>
      <c r="AG75" s="71">
        <f t="shared" si="14"/>
        <v>125643.5</v>
      </c>
      <c r="AH75" s="71">
        <f t="shared" si="14"/>
        <v>150551</v>
      </c>
      <c r="AI75" s="71">
        <f t="shared" si="14"/>
        <v>179856</v>
      </c>
      <c r="AJ75" s="71">
        <f t="shared" si="14"/>
        <v>195886</v>
      </c>
      <c r="AK75" s="71">
        <f t="shared" si="14"/>
        <v>198397.5</v>
      </c>
      <c r="AL75" s="71">
        <f t="shared" si="14"/>
        <v>192881.5</v>
      </c>
      <c r="AM75" s="71">
        <f t="shared" si="14"/>
        <v>161180.74</v>
      </c>
      <c r="AN75" s="71">
        <f t="shared" si="14"/>
        <v>148129.54</v>
      </c>
    </row>
    <row r="76" spans="1:40" x14ac:dyDescent="0.2">
      <c r="A76" s="68" t="s">
        <v>52</v>
      </c>
      <c r="C76" s="71">
        <f t="shared" ref="C76:AN76" si="15">AVERAGE(C20:D20)</f>
        <v>34822.5</v>
      </c>
      <c r="D76" s="71">
        <f t="shared" si="15"/>
        <v>29612.5</v>
      </c>
      <c r="E76" s="71">
        <f t="shared" si="15"/>
        <v>29534.5</v>
      </c>
      <c r="F76" s="71">
        <f t="shared" si="15"/>
        <v>43980.5</v>
      </c>
      <c r="G76" s="71">
        <f t="shared" si="15"/>
        <v>59358</v>
      </c>
      <c r="H76" s="71">
        <f t="shared" si="15"/>
        <v>59200</v>
      </c>
      <c r="I76" s="71">
        <f t="shared" si="15"/>
        <v>68188.5</v>
      </c>
      <c r="J76" s="71">
        <f t="shared" si="15"/>
        <v>77516</v>
      </c>
      <c r="K76" s="71">
        <f t="shared" si="15"/>
        <v>83146</v>
      </c>
      <c r="L76" s="71">
        <f t="shared" si="15"/>
        <v>79058</v>
      </c>
      <c r="M76" s="71">
        <f t="shared" si="15"/>
        <v>73835.5</v>
      </c>
      <c r="N76" s="71">
        <f t="shared" si="15"/>
        <v>61337</v>
      </c>
      <c r="O76" s="71">
        <f t="shared" si="15"/>
        <v>49350</v>
      </c>
      <c r="P76" s="71">
        <f t="shared" si="15"/>
        <v>50348.5</v>
      </c>
      <c r="Q76" s="71">
        <f t="shared" si="15"/>
        <v>45463.5</v>
      </c>
      <c r="R76" s="71">
        <f t="shared" si="15"/>
        <v>53503.5</v>
      </c>
      <c r="S76" s="71">
        <f t="shared" si="15"/>
        <v>54641</v>
      </c>
      <c r="T76" s="71">
        <f t="shared" si="15"/>
        <v>45198.5</v>
      </c>
      <c r="U76" s="71">
        <f t="shared" si="15"/>
        <v>49646.5</v>
      </c>
      <c r="V76" s="71">
        <f t="shared" si="15"/>
        <v>52724.5</v>
      </c>
      <c r="W76" s="71">
        <f t="shared" si="15"/>
        <v>47623.5</v>
      </c>
      <c r="X76" s="71">
        <f t="shared" si="15"/>
        <v>48979</v>
      </c>
      <c r="Y76" s="71">
        <f t="shared" si="15"/>
        <v>45588</v>
      </c>
      <c r="Z76" s="71">
        <f t="shared" si="15"/>
        <v>36260</v>
      </c>
      <c r="AA76" s="71">
        <f t="shared" si="15"/>
        <v>33938.5</v>
      </c>
      <c r="AB76" s="71">
        <f t="shared" si="15"/>
        <v>36784.5</v>
      </c>
      <c r="AC76" s="71">
        <f t="shared" si="15"/>
        <v>40655</v>
      </c>
      <c r="AD76" s="71">
        <f t="shared" si="15"/>
        <v>44074</v>
      </c>
      <c r="AE76" s="71">
        <f t="shared" si="15"/>
        <v>47928</v>
      </c>
      <c r="AF76" s="71">
        <f t="shared" si="15"/>
        <v>51675</v>
      </c>
      <c r="AG76" s="71">
        <f t="shared" si="15"/>
        <v>48949.5</v>
      </c>
      <c r="AH76" s="71">
        <f t="shared" si="15"/>
        <v>44183</v>
      </c>
      <c r="AI76" s="71">
        <f t="shared" si="15"/>
        <v>47288.5</v>
      </c>
      <c r="AJ76" s="71">
        <f t="shared" si="15"/>
        <v>48843.5</v>
      </c>
      <c r="AK76" s="71">
        <f t="shared" si="15"/>
        <v>47191</v>
      </c>
      <c r="AL76" s="71">
        <f t="shared" si="15"/>
        <v>48219</v>
      </c>
      <c r="AM76" s="71">
        <f t="shared" si="15"/>
        <v>53839.53</v>
      </c>
      <c r="AN76" s="71">
        <f t="shared" si="15"/>
        <v>49674.649999999994</v>
      </c>
    </row>
    <row r="77" spans="1:40" x14ac:dyDescent="0.2">
      <c r="A77" s="68" t="s">
        <v>53</v>
      </c>
      <c r="C77" s="71">
        <f t="shared" ref="C77:AN77" si="16">AVERAGE(C21:D21)</f>
        <v>37426</v>
      </c>
      <c r="D77" s="71">
        <f t="shared" si="16"/>
        <v>37174</v>
      </c>
      <c r="E77" s="71">
        <f t="shared" si="16"/>
        <v>31795.5</v>
      </c>
      <c r="F77" s="71">
        <f t="shared" si="16"/>
        <v>31586.5</v>
      </c>
      <c r="G77" s="71">
        <f t="shared" si="16"/>
        <v>38681.5</v>
      </c>
      <c r="H77" s="71">
        <f t="shared" si="16"/>
        <v>39248</v>
      </c>
      <c r="I77" s="71">
        <f t="shared" si="16"/>
        <v>44647.5</v>
      </c>
      <c r="J77" s="71">
        <f t="shared" si="16"/>
        <v>48631</v>
      </c>
      <c r="K77" s="71">
        <f t="shared" si="16"/>
        <v>43428</v>
      </c>
      <c r="L77" s="71">
        <f t="shared" si="16"/>
        <v>43106</v>
      </c>
      <c r="M77" s="71">
        <f t="shared" si="16"/>
        <v>35609</v>
      </c>
      <c r="N77" s="71">
        <f t="shared" si="16"/>
        <v>30526.5</v>
      </c>
      <c r="O77" s="71">
        <f t="shared" si="16"/>
        <v>37470</v>
      </c>
      <c r="P77" s="71">
        <f t="shared" si="16"/>
        <v>45997</v>
      </c>
      <c r="Q77" s="71">
        <f t="shared" si="16"/>
        <v>51530</v>
      </c>
      <c r="R77" s="71">
        <f t="shared" si="16"/>
        <v>52438.5</v>
      </c>
      <c r="S77" s="71">
        <f t="shared" si="16"/>
        <v>48818.5</v>
      </c>
      <c r="T77" s="71">
        <f t="shared" si="16"/>
        <v>53155.5</v>
      </c>
      <c r="U77" s="71">
        <f t="shared" si="16"/>
        <v>52710.5</v>
      </c>
      <c r="V77" s="71">
        <f t="shared" si="16"/>
        <v>50141.5</v>
      </c>
      <c r="W77" s="71">
        <f t="shared" si="16"/>
        <v>47221.5</v>
      </c>
      <c r="X77" s="71">
        <f t="shared" si="16"/>
        <v>43626</v>
      </c>
      <c r="Y77" s="71">
        <f t="shared" si="16"/>
        <v>53941.5</v>
      </c>
      <c r="Z77" s="71">
        <f t="shared" si="16"/>
        <v>46758</v>
      </c>
      <c r="AA77" s="71">
        <f t="shared" si="16"/>
        <v>36976.5</v>
      </c>
      <c r="AB77" s="71">
        <f t="shared" si="16"/>
        <v>42525.5</v>
      </c>
      <c r="AC77" s="71">
        <f t="shared" si="16"/>
        <v>44309.5</v>
      </c>
      <c r="AD77" s="71">
        <f t="shared" si="16"/>
        <v>50064.5</v>
      </c>
      <c r="AE77" s="71">
        <f t="shared" si="16"/>
        <v>53418.5</v>
      </c>
      <c r="AF77" s="71">
        <f t="shared" si="16"/>
        <v>53033</v>
      </c>
      <c r="AG77" s="71">
        <f t="shared" si="16"/>
        <v>60320.5</v>
      </c>
      <c r="AH77" s="71">
        <f t="shared" si="16"/>
        <v>61524</v>
      </c>
      <c r="AI77" s="71">
        <f t="shared" si="16"/>
        <v>55637</v>
      </c>
      <c r="AJ77" s="71">
        <f t="shared" si="16"/>
        <v>62858</v>
      </c>
      <c r="AK77" s="71">
        <f t="shared" si="16"/>
        <v>69851</v>
      </c>
      <c r="AL77" s="71">
        <f t="shared" si="16"/>
        <v>69195.5</v>
      </c>
      <c r="AM77" s="71">
        <f t="shared" si="16"/>
        <v>57873.91</v>
      </c>
      <c r="AN77" s="71">
        <f t="shared" si="16"/>
        <v>53483.084999999999</v>
      </c>
    </row>
    <row r="78" spans="1:40" x14ac:dyDescent="0.2">
      <c r="A78" s="68" t="s">
        <v>54</v>
      </c>
      <c r="C78" s="71">
        <f t="shared" ref="C78:AN78" si="17">AVERAGE(C22:D22)</f>
        <v>65305.5</v>
      </c>
      <c r="D78" s="71">
        <f t="shared" si="17"/>
        <v>73168</v>
      </c>
      <c r="E78" s="71">
        <f t="shared" si="17"/>
        <v>69154.5</v>
      </c>
      <c r="F78" s="71">
        <f t="shared" si="17"/>
        <v>93621</v>
      </c>
      <c r="G78" s="71">
        <f t="shared" si="17"/>
        <v>121421.5</v>
      </c>
      <c r="H78" s="71">
        <f t="shared" si="17"/>
        <v>108504.5</v>
      </c>
      <c r="I78" s="71">
        <f t="shared" si="17"/>
        <v>110660</v>
      </c>
      <c r="J78" s="71">
        <f t="shared" si="17"/>
        <v>119582.5</v>
      </c>
      <c r="K78" s="71">
        <f t="shared" si="17"/>
        <v>118179</v>
      </c>
      <c r="L78" s="71">
        <f t="shared" si="17"/>
        <v>108484.5</v>
      </c>
      <c r="M78" s="71">
        <f t="shared" si="17"/>
        <v>101648</v>
      </c>
      <c r="N78" s="71">
        <f t="shared" si="17"/>
        <v>104952</v>
      </c>
      <c r="O78" s="71">
        <f t="shared" si="17"/>
        <v>99691</v>
      </c>
      <c r="P78" s="71">
        <f t="shared" si="17"/>
        <v>105528</v>
      </c>
      <c r="Q78" s="71">
        <f t="shared" si="17"/>
        <v>127600.5</v>
      </c>
      <c r="R78" s="71">
        <f t="shared" si="17"/>
        <v>144973.5</v>
      </c>
      <c r="S78" s="71">
        <f t="shared" si="17"/>
        <v>155270</v>
      </c>
      <c r="T78" s="71">
        <f t="shared" si="17"/>
        <v>150487</v>
      </c>
      <c r="U78" s="71">
        <f t="shared" si="17"/>
        <v>132513.5</v>
      </c>
      <c r="V78" s="71">
        <f t="shared" si="17"/>
        <v>131634</v>
      </c>
      <c r="W78" s="71">
        <f t="shared" si="17"/>
        <v>131326</v>
      </c>
      <c r="X78" s="71">
        <f t="shared" si="17"/>
        <v>111584.5</v>
      </c>
      <c r="Y78" s="71">
        <f t="shared" si="17"/>
        <v>98047</v>
      </c>
      <c r="Z78" s="71">
        <f t="shared" si="17"/>
        <v>92022.5</v>
      </c>
      <c r="AA78" s="71">
        <f t="shared" si="17"/>
        <v>83032.5</v>
      </c>
      <c r="AB78" s="71">
        <f t="shared" si="17"/>
        <v>90614.5</v>
      </c>
      <c r="AC78" s="71">
        <f t="shared" si="17"/>
        <v>105169.5</v>
      </c>
      <c r="AD78" s="71">
        <f t="shared" si="17"/>
        <v>117476.5</v>
      </c>
      <c r="AE78" s="71">
        <f t="shared" si="17"/>
        <v>117578.5</v>
      </c>
      <c r="AF78" s="71">
        <f t="shared" si="17"/>
        <v>116532</v>
      </c>
      <c r="AG78" s="71">
        <f t="shared" si="17"/>
        <v>119903.5</v>
      </c>
      <c r="AH78" s="71">
        <f t="shared" si="17"/>
        <v>116026.5</v>
      </c>
      <c r="AI78" s="71">
        <f t="shared" si="17"/>
        <v>118629.5</v>
      </c>
      <c r="AJ78" s="71">
        <f t="shared" si="17"/>
        <v>125988.5</v>
      </c>
      <c r="AK78" s="71">
        <f t="shared" si="17"/>
        <v>120277.5</v>
      </c>
      <c r="AL78" s="71">
        <f t="shared" si="17"/>
        <v>124419.5</v>
      </c>
      <c r="AM78" s="71">
        <f t="shared" si="17"/>
        <v>149971.13</v>
      </c>
      <c r="AN78" s="71">
        <f t="shared" si="17"/>
        <v>150825.035</v>
      </c>
    </row>
    <row r="79" spans="1:40" x14ac:dyDescent="0.2">
      <c r="A79" s="68" t="s">
        <v>55</v>
      </c>
      <c r="C79" s="71">
        <f t="shared" ref="C79:AN79" si="18">AVERAGE(C23:D23)</f>
        <v>115966</v>
      </c>
      <c r="D79" s="71">
        <f t="shared" si="18"/>
        <v>105535</v>
      </c>
      <c r="E79" s="71">
        <f t="shared" si="18"/>
        <v>111111</v>
      </c>
      <c r="F79" s="71">
        <f t="shared" si="18"/>
        <v>132022</v>
      </c>
      <c r="G79" s="71">
        <f t="shared" si="18"/>
        <v>158165</v>
      </c>
      <c r="H79" s="71">
        <f t="shared" si="18"/>
        <v>166413</v>
      </c>
      <c r="I79" s="71">
        <f t="shared" si="18"/>
        <v>159627.5</v>
      </c>
      <c r="J79" s="71">
        <f t="shared" si="18"/>
        <v>160413.5</v>
      </c>
      <c r="K79" s="71">
        <f t="shared" si="18"/>
        <v>151292.5</v>
      </c>
      <c r="L79" s="71">
        <f t="shared" si="18"/>
        <v>158597</v>
      </c>
      <c r="M79" s="71">
        <f t="shared" si="18"/>
        <v>193375.5</v>
      </c>
      <c r="N79" s="71">
        <f t="shared" si="18"/>
        <v>186589</v>
      </c>
      <c r="O79" s="71">
        <f t="shared" si="18"/>
        <v>166403</v>
      </c>
      <c r="P79" s="71">
        <f t="shared" si="18"/>
        <v>178859</v>
      </c>
      <c r="Q79" s="71">
        <f t="shared" si="18"/>
        <v>164463</v>
      </c>
      <c r="R79" s="71">
        <f t="shared" si="18"/>
        <v>176229.5</v>
      </c>
      <c r="S79" s="71">
        <f t="shared" si="18"/>
        <v>222239</v>
      </c>
      <c r="T79" s="71">
        <f t="shared" si="18"/>
        <v>208395.5</v>
      </c>
      <c r="U79" s="71">
        <f t="shared" si="18"/>
        <v>165391.5</v>
      </c>
      <c r="V79" s="71">
        <f t="shared" si="18"/>
        <v>151647</v>
      </c>
      <c r="W79" s="71">
        <f t="shared" si="18"/>
        <v>143858.5</v>
      </c>
      <c r="X79" s="71">
        <f t="shared" si="18"/>
        <v>142031</v>
      </c>
      <c r="Y79" s="71">
        <f t="shared" si="18"/>
        <v>142343</v>
      </c>
      <c r="Z79" s="71">
        <f t="shared" si="18"/>
        <v>138774</v>
      </c>
      <c r="AA79" s="71">
        <f t="shared" si="18"/>
        <v>137974</v>
      </c>
      <c r="AB79" s="71">
        <f t="shared" si="18"/>
        <v>138684.5</v>
      </c>
      <c r="AC79" s="71">
        <f t="shared" si="18"/>
        <v>146789</v>
      </c>
      <c r="AD79" s="71">
        <f t="shared" si="18"/>
        <v>132551</v>
      </c>
      <c r="AE79" s="71">
        <f t="shared" si="18"/>
        <v>126972</v>
      </c>
      <c r="AF79" s="71">
        <f t="shared" si="18"/>
        <v>130529</v>
      </c>
      <c r="AG79" s="71">
        <f t="shared" si="18"/>
        <v>126197</v>
      </c>
      <c r="AH79" s="71">
        <f t="shared" si="18"/>
        <v>127901</v>
      </c>
      <c r="AI79" s="71">
        <f t="shared" si="18"/>
        <v>115051.5</v>
      </c>
      <c r="AJ79" s="71">
        <f t="shared" si="18"/>
        <v>128071</v>
      </c>
      <c r="AK79" s="71">
        <f t="shared" si="18"/>
        <v>151521.5</v>
      </c>
      <c r="AL79" s="71">
        <f t="shared" si="18"/>
        <v>148702</v>
      </c>
      <c r="AM79" s="71">
        <f t="shared" si="18"/>
        <v>138946.05499999999</v>
      </c>
      <c r="AN79" s="71">
        <f t="shared" si="18"/>
        <v>155321.89499999999</v>
      </c>
    </row>
    <row r="80" spans="1:40" x14ac:dyDescent="0.2">
      <c r="A80" s="68" t="s">
        <v>56</v>
      </c>
      <c r="C80" s="71">
        <f t="shared" ref="C80:AN80" si="19">AVERAGE(C24:D24)</f>
        <v>18639</v>
      </c>
      <c r="D80" s="71">
        <f t="shared" si="19"/>
        <v>19719.5</v>
      </c>
      <c r="E80" s="71">
        <f t="shared" si="19"/>
        <v>20589</v>
      </c>
      <c r="F80" s="71">
        <f t="shared" si="19"/>
        <v>22557</v>
      </c>
      <c r="G80" s="71">
        <f t="shared" si="19"/>
        <v>27292.5</v>
      </c>
      <c r="H80" s="71">
        <f t="shared" si="19"/>
        <v>28108.5</v>
      </c>
      <c r="I80" s="71">
        <f t="shared" si="19"/>
        <v>27920.5</v>
      </c>
      <c r="J80" s="71">
        <f t="shared" si="19"/>
        <v>27267.5</v>
      </c>
      <c r="K80" s="71">
        <f t="shared" si="19"/>
        <v>25693</v>
      </c>
      <c r="L80" s="71">
        <f t="shared" si="19"/>
        <v>22649.5</v>
      </c>
      <c r="M80" s="71">
        <f t="shared" si="19"/>
        <v>22576.5</v>
      </c>
      <c r="N80" s="71">
        <f t="shared" si="19"/>
        <v>23358</v>
      </c>
      <c r="O80" s="71">
        <f t="shared" si="19"/>
        <v>23794.5</v>
      </c>
      <c r="P80" s="71">
        <f t="shared" si="19"/>
        <v>29159</v>
      </c>
      <c r="Q80" s="71">
        <f t="shared" si="19"/>
        <v>33179.5</v>
      </c>
      <c r="R80" s="71">
        <f t="shared" si="19"/>
        <v>32697.5</v>
      </c>
      <c r="S80" s="71">
        <f t="shared" si="19"/>
        <v>35756.5</v>
      </c>
      <c r="T80" s="71">
        <f t="shared" si="19"/>
        <v>28336</v>
      </c>
      <c r="U80" s="71">
        <f t="shared" si="19"/>
        <v>20751</v>
      </c>
      <c r="V80" s="71">
        <f t="shared" si="19"/>
        <v>22807.5</v>
      </c>
      <c r="W80" s="71">
        <f t="shared" si="19"/>
        <v>18715</v>
      </c>
      <c r="X80" s="71">
        <f t="shared" si="19"/>
        <v>20124.5</v>
      </c>
      <c r="Y80" s="71">
        <f t="shared" si="19"/>
        <v>22054</v>
      </c>
      <c r="Z80" s="71">
        <f t="shared" si="19"/>
        <v>19605</v>
      </c>
      <c r="AA80" s="71">
        <f t="shared" si="19"/>
        <v>19195.5</v>
      </c>
      <c r="AB80" s="71">
        <f t="shared" si="19"/>
        <v>24513</v>
      </c>
      <c r="AC80" s="71">
        <f t="shared" si="19"/>
        <v>27212.5</v>
      </c>
      <c r="AD80" s="71">
        <f t="shared" si="19"/>
        <v>23138.5</v>
      </c>
      <c r="AE80" s="71">
        <f t="shared" si="19"/>
        <v>22737.5</v>
      </c>
      <c r="AF80" s="71">
        <f t="shared" si="19"/>
        <v>22725.5</v>
      </c>
      <c r="AG80" s="71">
        <f t="shared" si="19"/>
        <v>20774</v>
      </c>
      <c r="AH80" s="71">
        <f t="shared" si="19"/>
        <v>22294.5</v>
      </c>
      <c r="AI80" s="71">
        <f t="shared" si="19"/>
        <v>22428</v>
      </c>
      <c r="AJ80" s="71">
        <f t="shared" si="19"/>
        <v>21877</v>
      </c>
      <c r="AK80" s="71">
        <f t="shared" si="19"/>
        <v>24382.5</v>
      </c>
      <c r="AL80" s="71">
        <f t="shared" si="19"/>
        <v>26081</v>
      </c>
      <c r="AM80" s="71">
        <f t="shared" si="19"/>
        <v>25154.095000000001</v>
      </c>
      <c r="AN80" s="71">
        <f t="shared" si="19"/>
        <v>25825.845000000001</v>
      </c>
    </row>
    <row r="81" spans="1:40" x14ac:dyDescent="0.2">
      <c r="A81" s="68" t="s">
        <v>57</v>
      </c>
      <c r="C81" s="71">
        <f t="shared" ref="C81:AN81" si="20">AVERAGE(C25:D25)</f>
        <v>51718.5</v>
      </c>
      <c r="D81" s="71">
        <f t="shared" si="20"/>
        <v>52055</v>
      </c>
      <c r="E81" s="71">
        <f t="shared" si="20"/>
        <v>48562.5</v>
      </c>
      <c r="F81" s="71">
        <f t="shared" si="20"/>
        <v>59553.5</v>
      </c>
      <c r="G81" s="71">
        <f t="shared" si="20"/>
        <v>73726</v>
      </c>
      <c r="H81" s="71">
        <f t="shared" si="20"/>
        <v>85155.5</v>
      </c>
      <c r="I81" s="71">
        <f t="shared" si="20"/>
        <v>79224</v>
      </c>
      <c r="J81" s="71">
        <f t="shared" si="20"/>
        <v>62636</v>
      </c>
      <c r="K81" s="71">
        <f t="shared" si="20"/>
        <v>59835.5</v>
      </c>
      <c r="L81" s="71">
        <f t="shared" si="20"/>
        <v>68168.5</v>
      </c>
      <c r="M81" s="71">
        <f t="shared" si="20"/>
        <v>77923</v>
      </c>
      <c r="N81" s="71">
        <f t="shared" si="20"/>
        <v>72581.5</v>
      </c>
      <c r="O81" s="71">
        <f t="shared" si="20"/>
        <v>67986.5</v>
      </c>
      <c r="P81" s="71">
        <f t="shared" si="20"/>
        <v>76120</v>
      </c>
      <c r="Q81" s="71">
        <f t="shared" si="20"/>
        <v>87644</v>
      </c>
      <c r="R81" s="71">
        <f t="shared" si="20"/>
        <v>102133.5</v>
      </c>
      <c r="S81" s="71">
        <f t="shared" si="20"/>
        <v>93480.5</v>
      </c>
      <c r="T81" s="71">
        <f t="shared" si="20"/>
        <v>80263.5</v>
      </c>
      <c r="U81" s="71">
        <f t="shared" si="20"/>
        <v>78766.5</v>
      </c>
      <c r="V81" s="71">
        <f t="shared" si="20"/>
        <v>77251.5</v>
      </c>
      <c r="W81" s="71">
        <f t="shared" si="20"/>
        <v>71176.5</v>
      </c>
      <c r="X81" s="71">
        <f t="shared" si="20"/>
        <v>51356</v>
      </c>
      <c r="Y81" s="71">
        <f t="shared" si="20"/>
        <v>43904</v>
      </c>
      <c r="Z81" s="71">
        <f t="shared" si="20"/>
        <v>45725.5</v>
      </c>
      <c r="AA81" s="71">
        <f t="shared" si="20"/>
        <v>45734.5</v>
      </c>
      <c r="AB81" s="71">
        <f t="shared" si="20"/>
        <v>44904</v>
      </c>
      <c r="AC81" s="71">
        <f t="shared" si="20"/>
        <v>58081.5</v>
      </c>
      <c r="AD81" s="71">
        <f t="shared" si="20"/>
        <v>68899.5</v>
      </c>
      <c r="AE81" s="71">
        <f t="shared" si="20"/>
        <v>76851</v>
      </c>
      <c r="AF81" s="71">
        <f t="shared" si="20"/>
        <v>75784.5</v>
      </c>
      <c r="AG81" s="71">
        <f t="shared" si="20"/>
        <v>67391</v>
      </c>
      <c r="AH81" s="71">
        <f t="shared" si="20"/>
        <v>65278</v>
      </c>
      <c r="AI81" s="71">
        <f t="shared" si="20"/>
        <v>67366.5</v>
      </c>
      <c r="AJ81" s="71">
        <f t="shared" si="20"/>
        <v>82331</v>
      </c>
      <c r="AK81" s="71">
        <f t="shared" si="20"/>
        <v>84001.5</v>
      </c>
      <c r="AL81" s="71">
        <f t="shared" si="20"/>
        <v>82190</v>
      </c>
      <c r="AM81" s="71">
        <f t="shared" si="20"/>
        <v>89666.425000000003</v>
      </c>
      <c r="AN81" s="71">
        <f t="shared" si="20"/>
        <v>86602.635000000009</v>
      </c>
    </row>
    <row r="82" spans="1:40" x14ac:dyDescent="0.2">
      <c r="A82" s="68" t="s">
        <v>58</v>
      </c>
      <c r="C82" s="71">
        <f t="shared" ref="C82:AN82" si="21">AVERAGE(C26:D26)</f>
        <v>91390</v>
      </c>
      <c r="D82" s="71">
        <f t="shared" si="21"/>
        <v>96492.5</v>
      </c>
      <c r="E82" s="71">
        <f t="shared" si="21"/>
        <v>94561.5</v>
      </c>
      <c r="F82" s="71">
        <f t="shared" si="21"/>
        <v>95669</v>
      </c>
      <c r="G82" s="71">
        <f t="shared" si="21"/>
        <v>96953</v>
      </c>
      <c r="H82" s="71">
        <f t="shared" si="21"/>
        <v>93674.5</v>
      </c>
      <c r="I82" s="71">
        <f t="shared" si="21"/>
        <v>89306</v>
      </c>
      <c r="J82" s="71">
        <f t="shared" si="21"/>
        <v>89970.5</v>
      </c>
      <c r="K82" s="71">
        <f t="shared" si="21"/>
        <v>102795</v>
      </c>
      <c r="L82" s="71">
        <f t="shared" si="21"/>
        <v>108108.5</v>
      </c>
      <c r="M82" s="71">
        <f t="shared" si="21"/>
        <v>102566.5</v>
      </c>
      <c r="N82" s="71">
        <f t="shared" si="21"/>
        <v>95564.5</v>
      </c>
      <c r="O82" s="71">
        <f t="shared" si="21"/>
        <v>91137.5</v>
      </c>
      <c r="P82" s="71">
        <f t="shared" si="21"/>
        <v>101634.5</v>
      </c>
      <c r="Q82" s="71">
        <f t="shared" si="21"/>
        <v>112478.5</v>
      </c>
      <c r="R82" s="71">
        <f t="shared" si="21"/>
        <v>110777</v>
      </c>
      <c r="S82" s="71">
        <f t="shared" si="21"/>
        <v>114637.5</v>
      </c>
      <c r="T82" s="71">
        <f t="shared" si="21"/>
        <v>109707.5</v>
      </c>
      <c r="U82" s="71">
        <f t="shared" si="21"/>
        <v>113149.5</v>
      </c>
      <c r="V82" s="71">
        <f t="shared" si="21"/>
        <v>113479.5</v>
      </c>
      <c r="W82" s="71">
        <f t="shared" si="21"/>
        <v>111024.5</v>
      </c>
      <c r="X82" s="71">
        <f t="shared" si="21"/>
        <v>103607</v>
      </c>
      <c r="Y82" s="71">
        <f t="shared" si="21"/>
        <v>97355</v>
      </c>
      <c r="Z82" s="71">
        <f t="shared" si="21"/>
        <v>103271</v>
      </c>
      <c r="AA82" s="71">
        <f t="shared" si="21"/>
        <v>89485</v>
      </c>
      <c r="AB82" s="71">
        <f t="shared" si="21"/>
        <v>85935</v>
      </c>
      <c r="AC82" s="71">
        <f t="shared" si="21"/>
        <v>84445.5</v>
      </c>
      <c r="AD82" s="71">
        <f t="shared" si="21"/>
        <v>76652.5</v>
      </c>
      <c r="AE82" s="71">
        <f t="shared" si="21"/>
        <v>86366</v>
      </c>
      <c r="AF82" s="71">
        <f t="shared" si="21"/>
        <v>104435</v>
      </c>
      <c r="AG82" s="71">
        <f t="shared" si="21"/>
        <v>111702.5</v>
      </c>
      <c r="AH82" s="71">
        <f t="shared" si="21"/>
        <v>114112</v>
      </c>
      <c r="AI82" s="71">
        <f t="shared" si="21"/>
        <v>114731.5</v>
      </c>
      <c r="AJ82" s="71">
        <f t="shared" si="21"/>
        <v>111377</v>
      </c>
      <c r="AK82" s="71">
        <f t="shared" si="21"/>
        <v>104799.5</v>
      </c>
      <c r="AL82" s="71">
        <f t="shared" si="21"/>
        <v>114700</v>
      </c>
      <c r="AM82" s="71">
        <f t="shared" si="21"/>
        <v>124773.33499999999</v>
      </c>
      <c r="AN82" s="71">
        <f t="shared" si="21"/>
        <v>120689.47</v>
      </c>
    </row>
    <row r="83" spans="1:40" x14ac:dyDescent="0.2">
      <c r="A83" s="68" t="s">
        <v>59</v>
      </c>
      <c r="C83" s="71">
        <f t="shared" ref="C83:AN83" si="22">AVERAGE(C27:D27)</f>
        <v>136867</v>
      </c>
      <c r="D83" s="71">
        <f t="shared" si="22"/>
        <v>128663</v>
      </c>
      <c r="E83" s="71">
        <f t="shared" si="22"/>
        <v>133714</v>
      </c>
      <c r="F83" s="71">
        <f t="shared" si="22"/>
        <v>174447</v>
      </c>
      <c r="G83" s="71">
        <f t="shared" si="22"/>
        <v>216430.5</v>
      </c>
      <c r="H83" s="71">
        <f t="shared" si="22"/>
        <v>248984</v>
      </c>
      <c r="I83" s="71">
        <f t="shared" si="22"/>
        <v>290980</v>
      </c>
      <c r="J83" s="71">
        <f t="shared" si="22"/>
        <v>298162.5</v>
      </c>
      <c r="K83" s="71">
        <f t="shared" si="22"/>
        <v>275072</v>
      </c>
      <c r="L83" s="71">
        <f t="shared" si="22"/>
        <v>264117.5</v>
      </c>
      <c r="M83" s="71">
        <f t="shared" si="22"/>
        <v>235120.5</v>
      </c>
      <c r="N83" s="71">
        <f t="shared" si="22"/>
        <v>211192.5</v>
      </c>
      <c r="O83" s="71">
        <f t="shared" si="22"/>
        <v>230038.5</v>
      </c>
      <c r="P83" s="71">
        <f t="shared" si="22"/>
        <v>239375</v>
      </c>
      <c r="Q83" s="71">
        <f t="shared" si="22"/>
        <v>245578.5</v>
      </c>
      <c r="R83" s="71">
        <f t="shared" si="22"/>
        <v>235555</v>
      </c>
      <c r="S83" s="71">
        <f t="shared" si="22"/>
        <v>251536</v>
      </c>
      <c r="T83" s="71">
        <f t="shared" si="22"/>
        <v>266130</v>
      </c>
      <c r="U83" s="71">
        <f t="shared" si="22"/>
        <v>229040.5</v>
      </c>
      <c r="V83" s="71">
        <f t="shared" si="22"/>
        <v>208172.5</v>
      </c>
      <c r="W83" s="71">
        <f t="shared" si="22"/>
        <v>198621.5</v>
      </c>
      <c r="X83" s="71">
        <f t="shared" si="22"/>
        <v>183693</v>
      </c>
      <c r="Y83" s="71">
        <f t="shared" si="22"/>
        <v>170915.5</v>
      </c>
      <c r="Z83" s="71">
        <f t="shared" si="22"/>
        <v>154148.5</v>
      </c>
      <c r="AA83" s="71">
        <f t="shared" si="22"/>
        <v>147360</v>
      </c>
      <c r="AB83" s="71">
        <f t="shared" si="22"/>
        <v>164791.5</v>
      </c>
      <c r="AC83" s="71">
        <f t="shared" si="22"/>
        <v>190796</v>
      </c>
      <c r="AD83" s="71">
        <f t="shared" si="22"/>
        <v>215248</v>
      </c>
      <c r="AE83" s="71">
        <f t="shared" si="22"/>
        <v>204695</v>
      </c>
      <c r="AF83" s="71">
        <f t="shared" si="22"/>
        <v>208870.5</v>
      </c>
      <c r="AG83" s="71">
        <f t="shared" si="22"/>
        <v>214464.5</v>
      </c>
      <c r="AH83" s="71">
        <f t="shared" si="22"/>
        <v>203162.5</v>
      </c>
      <c r="AI83" s="71">
        <f t="shared" si="22"/>
        <v>222399</v>
      </c>
      <c r="AJ83" s="71">
        <f t="shared" si="22"/>
        <v>224101.5</v>
      </c>
      <c r="AK83" s="71">
        <f t="shared" si="22"/>
        <v>229865.5</v>
      </c>
      <c r="AL83" s="71">
        <f t="shared" si="22"/>
        <v>221471</v>
      </c>
      <c r="AM83" s="71">
        <f t="shared" si="22"/>
        <v>209771.82500000001</v>
      </c>
      <c r="AN83" s="71">
        <f t="shared" si="22"/>
        <v>212969.26</v>
      </c>
    </row>
    <row r="84" spans="1:40" x14ac:dyDescent="0.2">
      <c r="A84" s="68" t="s">
        <v>60</v>
      </c>
      <c r="C84" s="71">
        <f t="shared" ref="C84:AN84" si="23">AVERAGE(C28:D28)</f>
        <v>36707.5</v>
      </c>
      <c r="D84" s="71">
        <f t="shared" si="23"/>
        <v>42894</v>
      </c>
      <c r="E84" s="71">
        <f t="shared" si="23"/>
        <v>47405.5</v>
      </c>
      <c r="F84" s="71">
        <f t="shared" si="23"/>
        <v>47973</v>
      </c>
      <c r="G84" s="71">
        <f t="shared" si="23"/>
        <v>57076.5</v>
      </c>
      <c r="H84" s="71">
        <f t="shared" si="23"/>
        <v>74539.5</v>
      </c>
      <c r="I84" s="71">
        <f t="shared" si="23"/>
        <v>81856.5</v>
      </c>
      <c r="J84" s="71">
        <f t="shared" si="23"/>
        <v>68971</v>
      </c>
      <c r="K84" s="71">
        <f t="shared" si="23"/>
        <v>77426</v>
      </c>
      <c r="L84" s="71">
        <f t="shared" si="23"/>
        <v>96929.5</v>
      </c>
      <c r="M84" s="71">
        <f t="shared" si="23"/>
        <v>96024</v>
      </c>
      <c r="N84" s="71">
        <f t="shared" si="23"/>
        <v>99938.5</v>
      </c>
      <c r="O84" s="71">
        <f t="shared" si="23"/>
        <v>96524</v>
      </c>
      <c r="P84" s="71">
        <f t="shared" si="23"/>
        <v>89963</v>
      </c>
      <c r="Q84" s="71">
        <f t="shared" si="23"/>
        <v>98763.5</v>
      </c>
      <c r="R84" s="71">
        <f t="shared" si="23"/>
        <v>102259.5</v>
      </c>
      <c r="S84" s="71">
        <f t="shared" si="23"/>
        <v>99658.5</v>
      </c>
      <c r="T84" s="71">
        <f t="shared" si="23"/>
        <v>89708</v>
      </c>
      <c r="U84" s="71">
        <f t="shared" si="23"/>
        <v>68824</v>
      </c>
      <c r="V84" s="71">
        <f t="shared" si="23"/>
        <v>63174.5</v>
      </c>
      <c r="W84" s="71">
        <f t="shared" si="23"/>
        <v>75296.5</v>
      </c>
      <c r="X84" s="71">
        <f t="shared" si="23"/>
        <v>79689</v>
      </c>
      <c r="Y84" s="71">
        <f t="shared" si="23"/>
        <v>64591.5</v>
      </c>
      <c r="Z84" s="71">
        <f t="shared" si="23"/>
        <v>46941</v>
      </c>
      <c r="AA84" s="71">
        <f t="shared" si="23"/>
        <v>49062</v>
      </c>
      <c r="AB84" s="71">
        <f t="shared" si="23"/>
        <v>49349.5</v>
      </c>
      <c r="AC84" s="71">
        <f t="shared" si="23"/>
        <v>48590.5</v>
      </c>
      <c r="AD84" s="71">
        <f t="shared" si="23"/>
        <v>48908</v>
      </c>
      <c r="AE84" s="71">
        <f t="shared" si="23"/>
        <v>51743</v>
      </c>
      <c r="AF84" s="71">
        <f t="shared" si="23"/>
        <v>60210</v>
      </c>
      <c r="AG84" s="71">
        <f t="shared" si="23"/>
        <v>63404.5</v>
      </c>
      <c r="AH84" s="71">
        <f t="shared" si="23"/>
        <v>71463</v>
      </c>
      <c r="AI84" s="71">
        <f t="shared" si="23"/>
        <v>81393</v>
      </c>
      <c r="AJ84" s="71">
        <f t="shared" si="23"/>
        <v>80832</v>
      </c>
      <c r="AK84" s="71">
        <f t="shared" si="23"/>
        <v>75957</v>
      </c>
      <c r="AL84" s="71">
        <f t="shared" si="23"/>
        <v>79287.5</v>
      </c>
      <c r="AM84" s="71">
        <f t="shared" si="23"/>
        <v>81349.16</v>
      </c>
      <c r="AN84" s="71">
        <f t="shared" si="23"/>
        <v>74555.145000000004</v>
      </c>
    </row>
    <row r="85" spans="1:40" x14ac:dyDescent="0.2">
      <c r="A85" s="68" t="s">
        <v>61</v>
      </c>
      <c r="C85" s="71">
        <f t="shared" ref="C85:AN85" si="24">AVERAGE(C29:D29)</f>
        <v>82186</v>
      </c>
      <c r="D85" s="71">
        <f t="shared" si="24"/>
        <v>83069.5</v>
      </c>
      <c r="E85" s="71">
        <f t="shared" si="24"/>
        <v>77122</v>
      </c>
      <c r="F85" s="71">
        <f t="shared" si="24"/>
        <v>85003</v>
      </c>
      <c r="G85" s="71">
        <f t="shared" si="24"/>
        <v>96251</v>
      </c>
      <c r="H85" s="71">
        <f t="shared" si="24"/>
        <v>97019</v>
      </c>
      <c r="I85" s="71">
        <f t="shared" si="24"/>
        <v>104600</v>
      </c>
      <c r="J85" s="71">
        <f t="shared" si="24"/>
        <v>102895</v>
      </c>
      <c r="K85" s="71">
        <f t="shared" si="24"/>
        <v>96895</v>
      </c>
      <c r="L85" s="71">
        <f t="shared" si="24"/>
        <v>103230.5</v>
      </c>
      <c r="M85" s="71">
        <f t="shared" si="24"/>
        <v>107191</v>
      </c>
      <c r="N85" s="71">
        <f t="shared" si="24"/>
        <v>114087.5</v>
      </c>
      <c r="O85" s="71">
        <f t="shared" si="24"/>
        <v>113739</v>
      </c>
      <c r="P85" s="71">
        <f t="shared" si="24"/>
        <v>117338.5</v>
      </c>
      <c r="Q85" s="71">
        <f t="shared" si="24"/>
        <v>124320</v>
      </c>
      <c r="R85" s="71">
        <f t="shared" si="24"/>
        <v>122771.5</v>
      </c>
      <c r="S85" s="71">
        <f t="shared" si="24"/>
        <v>119732</v>
      </c>
      <c r="T85" s="71">
        <f t="shared" si="24"/>
        <v>101255</v>
      </c>
      <c r="U85" s="71">
        <f t="shared" si="24"/>
        <v>106500.5</v>
      </c>
      <c r="V85" s="71">
        <f t="shared" si="24"/>
        <v>124326</v>
      </c>
      <c r="W85" s="71">
        <f t="shared" si="24"/>
        <v>106507.5</v>
      </c>
      <c r="X85" s="71">
        <f t="shared" si="24"/>
        <v>85732.5</v>
      </c>
      <c r="Y85" s="71">
        <f t="shared" si="24"/>
        <v>77103.5</v>
      </c>
      <c r="Z85" s="71">
        <f t="shared" si="24"/>
        <v>75559.5</v>
      </c>
      <c r="AA85" s="71">
        <f t="shared" si="24"/>
        <v>90066.5</v>
      </c>
      <c r="AB85" s="71">
        <f t="shared" si="24"/>
        <v>95442.5</v>
      </c>
      <c r="AC85" s="71">
        <f t="shared" si="24"/>
        <v>80705.5</v>
      </c>
      <c r="AD85" s="71">
        <f t="shared" si="24"/>
        <v>81779</v>
      </c>
      <c r="AE85" s="71">
        <f t="shared" si="24"/>
        <v>92207.5</v>
      </c>
      <c r="AF85" s="71">
        <f t="shared" si="24"/>
        <v>98682</v>
      </c>
      <c r="AG85" s="71">
        <f t="shared" si="24"/>
        <v>105833</v>
      </c>
      <c r="AH85" s="71">
        <f t="shared" si="24"/>
        <v>92824</v>
      </c>
      <c r="AI85" s="71">
        <f t="shared" si="24"/>
        <v>98555.5</v>
      </c>
      <c r="AJ85" s="71">
        <f t="shared" si="24"/>
        <v>117326.5</v>
      </c>
      <c r="AK85" s="71">
        <f t="shared" si="24"/>
        <v>98971</v>
      </c>
      <c r="AL85" s="71">
        <f t="shared" si="24"/>
        <v>91058</v>
      </c>
      <c r="AM85" s="71">
        <f t="shared" si="24"/>
        <v>93899.31</v>
      </c>
      <c r="AN85" s="71">
        <f t="shared" si="24"/>
        <v>92427.475000000006</v>
      </c>
    </row>
    <row r="86" spans="1:40" x14ac:dyDescent="0.2">
      <c r="A86" s="68" t="s">
        <v>62</v>
      </c>
      <c r="C86" s="71">
        <f t="shared" ref="C86:AN86" si="25">AVERAGE(C30:D30)</f>
        <v>102957</v>
      </c>
      <c r="D86" s="71">
        <f t="shared" si="25"/>
        <v>94842.5</v>
      </c>
      <c r="E86" s="71">
        <f t="shared" si="25"/>
        <v>71417</v>
      </c>
      <c r="F86" s="71">
        <f t="shared" si="25"/>
        <v>84867.5</v>
      </c>
      <c r="G86" s="71">
        <f t="shared" si="25"/>
        <v>92410.5</v>
      </c>
      <c r="H86" s="71">
        <f t="shared" si="25"/>
        <v>104473.5</v>
      </c>
      <c r="I86" s="71">
        <f t="shared" si="25"/>
        <v>122532.5</v>
      </c>
      <c r="J86" s="71">
        <f t="shared" si="25"/>
        <v>125841</v>
      </c>
      <c r="K86" s="71">
        <f t="shared" si="25"/>
        <v>124393.5</v>
      </c>
      <c r="L86" s="71">
        <f t="shared" si="25"/>
        <v>130100</v>
      </c>
      <c r="M86" s="71">
        <f t="shared" si="25"/>
        <v>122688</v>
      </c>
      <c r="N86" s="71">
        <f t="shared" si="25"/>
        <v>111085</v>
      </c>
      <c r="O86" s="71">
        <f t="shared" si="25"/>
        <v>112983</v>
      </c>
      <c r="P86" s="71">
        <f t="shared" si="25"/>
        <v>118342.5</v>
      </c>
      <c r="Q86" s="71">
        <f t="shared" si="25"/>
        <v>121596.5</v>
      </c>
      <c r="R86" s="71">
        <f t="shared" si="25"/>
        <v>141954</v>
      </c>
      <c r="S86" s="71">
        <f t="shared" si="25"/>
        <v>152569.5</v>
      </c>
      <c r="T86" s="71">
        <f t="shared" si="25"/>
        <v>141635.5</v>
      </c>
      <c r="U86" s="71">
        <f t="shared" si="25"/>
        <v>109506</v>
      </c>
      <c r="V86" s="71">
        <f t="shared" si="25"/>
        <v>71635.5</v>
      </c>
      <c r="W86" s="71">
        <f t="shared" si="25"/>
        <v>99124.5</v>
      </c>
      <c r="X86" s="71">
        <f t="shared" si="25"/>
        <v>124924</v>
      </c>
      <c r="Y86" s="71">
        <f t="shared" si="25"/>
        <v>125883</v>
      </c>
      <c r="Z86" s="71">
        <f t="shared" si="25"/>
        <v>110391</v>
      </c>
      <c r="AA86" s="71">
        <f t="shared" si="25"/>
        <v>83895</v>
      </c>
      <c r="AB86" s="71">
        <f t="shared" si="25"/>
        <v>82543</v>
      </c>
      <c r="AC86" s="71">
        <f t="shared" si="25"/>
        <v>85839</v>
      </c>
      <c r="AD86" s="71">
        <f t="shared" si="25"/>
        <v>105690.5</v>
      </c>
      <c r="AE86" s="71">
        <f t="shared" si="25"/>
        <v>121284.5</v>
      </c>
      <c r="AF86" s="71">
        <f t="shared" si="25"/>
        <v>119579</v>
      </c>
      <c r="AG86" s="71">
        <f t="shared" si="25"/>
        <v>127063</v>
      </c>
      <c r="AH86" s="71">
        <f t="shared" si="25"/>
        <v>133180</v>
      </c>
      <c r="AI86" s="71">
        <f t="shared" si="25"/>
        <v>146785.5</v>
      </c>
      <c r="AJ86" s="71">
        <f t="shared" si="25"/>
        <v>151214</v>
      </c>
      <c r="AK86" s="71">
        <f t="shared" si="25"/>
        <v>144072.5</v>
      </c>
      <c r="AL86" s="71">
        <f t="shared" si="25"/>
        <v>140469.5</v>
      </c>
      <c r="AM86" s="71">
        <f t="shared" si="25"/>
        <v>137974.94</v>
      </c>
      <c r="AN86" s="71">
        <f t="shared" si="25"/>
        <v>120117.87</v>
      </c>
    </row>
    <row r="87" spans="1:40" x14ac:dyDescent="0.2">
      <c r="A87" s="68" t="s">
        <v>63</v>
      </c>
      <c r="C87" s="71">
        <f t="shared" ref="C87:AN87" si="26">AVERAGE(C31:D31)</f>
        <v>14512.5</v>
      </c>
      <c r="D87" s="71">
        <f t="shared" si="26"/>
        <v>16174</v>
      </c>
      <c r="E87" s="71">
        <f t="shared" si="26"/>
        <v>17682</v>
      </c>
      <c r="F87" s="71">
        <f t="shared" si="26"/>
        <v>18161.5</v>
      </c>
      <c r="G87" s="71">
        <f t="shared" si="26"/>
        <v>17769</v>
      </c>
      <c r="H87" s="71">
        <f t="shared" si="26"/>
        <v>19525.5</v>
      </c>
      <c r="I87" s="71">
        <f t="shared" si="26"/>
        <v>22657</v>
      </c>
      <c r="J87" s="71">
        <f t="shared" si="26"/>
        <v>21793</v>
      </c>
      <c r="K87" s="71">
        <f t="shared" si="26"/>
        <v>21775</v>
      </c>
      <c r="L87" s="71">
        <f t="shared" si="26"/>
        <v>25330.5</v>
      </c>
      <c r="M87" s="71">
        <f t="shared" si="26"/>
        <v>27673</v>
      </c>
      <c r="N87" s="71">
        <f t="shared" si="26"/>
        <v>25056</v>
      </c>
      <c r="O87" s="71">
        <f t="shared" si="26"/>
        <v>21534.5</v>
      </c>
      <c r="P87" s="71">
        <f t="shared" si="26"/>
        <v>23171.5</v>
      </c>
      <c r="Q87" s="71">
        <f t="shared" si="26"/>
        <v>22573</v>
      </c>
      <c r="R87" s="71">
        <f t="shared" si="26"/>
        <v>20003</v>
      </c>
      <c r="S87" s="71">
        <f t="shared" si="26"/>
        <v>17873.5</v>
      </c>
      <c r="T87" s="71">
        <f t="shared" si="26"/>
        <v>15093.5</v>
      </c>
      <c r="U87" s="71">
        <f t="shared" si="26"/>
        <v>18528.5</v>
      </c>
      <c r="V87" s="71">
        <f t="shared" si="26"/>
        <v>26428</v>
      </c>
      <c r="W87" s="71">
        <f t="shared" si="26"/>
        <v>27074</v>
      </c>
      <c r="X87" s="71">
        <f t="shared" si="26"/>
        <v>25528.5</v>
      </c>
      <c r="Y87" s="71">
        <f t="shared" si="26"/>
        <v>25169</v>
      </c>
      <c r="Z87" s="71">
        <f t="shared" si="26"/>
        <v>22614.5</v>
      </c>
      <c r="AA87" s="71">
        <f t="shared" si="26"/>
        <v>20286</v>
      </c>
      <c r="AB87" s="71">
        <f t="shared" si="26"/>
        <v>18241</v>
      </c>
      <c r="AC87" s="71">
        <f t="shared" si="26"/>
        <v>20528</v>
      </c>
      <c r="AD87" s="71">
        <f t="shared" si="26"/>
        <v>20814.5</v>
      </c>
      <c r="AE87" s="71">
        <f t="shared" si="26"/>
        <v>18139</v>
      </c>
      <c r="AF87" s="71">
        <f t="shared" si="26"/>
        <v>18707.5</v>
      </c>
      <c r="AG87" s="71">
        <f t="shared" si="26"/>
        <v>17527</v>
      </c>
      <c r="AH87" s="71">
        <f t="shared" si="26"/>
        <v>17467.5</v>
      </c>
      <c r="AI87" s="71">
        <f t="shared" si="26"/>
        <v>19520.5</v>
      </c>
      <c r="AJ87" s="71">
        <f t="shared" si="26"/>
        <v>21744.5</v>
      </c>
      <c r="AK87" s="71">
        <f t="shared" si="26"/>
        <v>26186</v>
      </c>
      <c r="AL87" s="71">
        <f t="shared" si="26"/>
        <v>24525.5</v>
      </c>
      <c r="AM87" s="71">
        <f t="shared" si="26"/>
        <v>20411.485000000001</v>
      </c>
      <c r="AN87" s="71">
        <f t="shared" si="26"/>
        <v>18487.474999999999</v>
      </c>
    </row>
    <row r="88" spans="1:40" x14ac:dyDescent="0.2">
      <c r="A88" s="68" t="s">
        <v>64</v>
      </c>
      <c r="C88" s="71">
        <f t="shared" ref="C88:AN88" si="27">AVERAGE(C32:D32)</f>
        <v>18519</v>
      </c>
      <c r="D88" s="71">
        <f t="shared" si="27"/>
        <v>20699.5</v>
      </c>
      <c r="E88" s="71">
        <f t="shared" si="27"/>
        <v>20694.5</v>
      </c>
      <c r="F88" s="71">
        <f t="shared" si="27"/>
        <v>26672</v>
      </c>
      <c r="G88" s="71">
        <f t="shared" si="27"/>
        <v>33626.5</v>
      </c>
      <c r="H88" s="71">
        <f t="shared" si="27"/>
        <v>37035</v>
      </c>
      <c r="I88" s="71">
        <f t="shared" si="27"/>
        <v>36897</v>
      </c>
      <c r="J88" s="71">
        <f t="shared" si="27"/>
        <v>33361.5</v>
      </c>
      <c r="K88" s="71">
        <f t="shared" si="27"/>
        <v>34270.5</v>
      </c>
      <c r="L88" s="71">
        <f t="shared" si="27"/>
        <v>41223</v>
      </c>
      <c r="M88" s="71">
        <f t="shared" si="27"/>
        <v>40245</v>
      </c>
      <c r="N88" s="71">
        <f t="shared" si="27"/>
        <v>31190.5</v>
      </c>
      <c r="O88" s="71">
        <f t="shared" si="27"/>
        <v>29216.5</v>
      </c>
      <c r="P88" s="71">
        <f t="shared" si="27"/>
        <v>27517.5</v>
      </c>
      <c r="Q88" s="71">
        <f t="shared" si="27"/>
        <v>23123.5</v>
      </c>
      <c r="R88" s="71">
        <f t="shared" si="27"/>
        <v>26054</v>
      </c>
      <c r="S88" s="71">
        <f t="shared" si="27"/>
        <v>28876</v>
      </c>
      <c r="T88" s="71">
        <f t="shared" si="27"/>
        <v>25750.5</v>
      </c>
      <c r="U88" s="71">
        <f t="shared" si="27"/>
        <v>24790.5</v>
      </c>
      <c r="V88" s="71">
        <f t="shared" si="27"/>
        <v>27333.5</v>
      </c>
      <c r="W88" s="71">
        <f t="shared" si="27"/>
        <v>23727</v>
      </c>
      <c r="X88" s="71">
        <f t="shared" si="27"/>
        <v>27161</v>
      </c>
      <c r="Y88" s="71">
        <f t="shared" si="27"/>
        <v>30122</v>
      </c>
      <c r="Z88" s="71">
        <f t="shared" si="27"/>
        <v>21856</v>
      </c>
      <c r="AA88" s="71">
        <f t="shared" si="27"/>
        <v>22614.5</v>
      </c>
      <c r="AB88" s="71">
        <f t="shared" si="27"/>
        <v>26616.5</v>
      </c>
      <c r="AC88" s="71">
        <f t="shared" si="27"/>
        <v>25766</v>
      </c>
      <c r="AD88" s="71">
        <f t="shared" si="27"/>
        <v>24888</v>
      </c>
      <c r="AE88" s="71">
        <f t="shared" si="27"/>
        <v>24658.5</v>
      </c>
      <c r="AF88" s="71">
        <f t="shared" si="27"/>
        <v>24306.5</v>
      </c>
      <c r="AG88" s="71">
        <f t="shared" si="27"/>
        <v>24747</v>
      </c>
      <c r="AH88" s="71">
        <f t="shared" si="27"/>
        <v>28776.5</v>
      </c>
      <c r="AI88" s="71">
        <f t="shared" si="27"/>
        <v>28331.5</v>
      </c>
      <c r="AJ88" s="71">
        <f t="shared" si="27"/>
        <v>25236.5</v>
      </c>
      <c r="AK88" s="71">
        <f t="shared" si="27"/>
        <v>28556</v>
      </c>
      <c r="AL88" s="71">
        <f t="shared" si="27"/>
        <v>34640</v>
      </c>
      <c r="AM88" s="71">
        <f t="shared" si="27"/>
        <v>35368.154999999999</v>
      </c>
      <c r="AN88" s="71">
        <f t="shared" si="27"/>
        <v>34564.895000000004</v>
      </c>
    </row>
    <row r="89" spans="1:40" x14ac:dyDescent="0.2">
      <c r="A89" s="68" t="s">
        <v>65</v>
      </c>
      <c r="C89" s="71">
        <f t="shared" ref="C89:AN89" si="28">AVERAGE(C33:D33)</f>
        <v>9836.5</v>
      </c>
      <c r="D89" s="71">
        <f t="shared" si="28"/>
        <v>10074.5</v>
      </c>
      <c r="E89" s="71">
        <f t="shared" si="28"/>
        <v>9175.5</v>
      </c>
      <c r="F89" s="71">
        <f t="shared" si="28"/>
        <v>9944</v>
      </c>
      <c r="G89" s="71">
        <f t="shared" si="28"/>
        <v>14363.5</v>
      </c>
      <c r="H89" s="71">
        <f t="shared" si="28"/>
        <v>13911.5</v>
      </c>
      <c r="I89" s="71">
        <f t="shared" si="28"/>
        <v>11343</v>
      </c>
      <c r="J89" s="71">
        <f t="shared" si="28"/>
        <v>15258</v>
      </c>
      <c r="K89" s="71">
        <f t="shared" si="28"/>
        <v>20164</v>
      </c>
      <c r="L89" s="71">
        <f t="shared" si="28"/>
        <v>19823</v>
      </c>
      <c r="M89" s="71">
        <f t="shared" si="28"/>
        <v>19056.5</v>
      </c>
      <c r="N89" s="71">
        <f t="shared" si="28"/>
        <v>16891</v>
      </c>
      <c r="O89" s="71">
        <f t="shared" si="28"/>
        <v>18490</v>
      </c>
      <c r="P89" s="71">
        <f t="shared" si="28"/>
        <v>21912</v>
      </c>
      <c r="Q89" s="71">
        <f t="shared" si="28"/>
        <v>22126.5</v>
      </c>
      <c r="R89" s="71">
        <f t="shared" si="28"/>
        <v>26755.5</v>
      </c>
      <c r="S89" s="71">
        <f t="shared" si="28"/>
        <v>26550</v>
      </c>
      <c r="T89" s="71">
        <f t="shared" si="28"/>
        <v>24498</v>
      </c>
      <c r="U89" s="71">
        <f t="shared" si="28"/>
        <v>25665.5</v>
      </c>
      <c r="V89" s="71">
        <f t="shared" si="28"/>
        <v>21045</v>
      </c>
      <c r="W89" s="71">
        <f t="shared" si="28"/>
        <v>24448.5</v>
      </c>
      <c r="X89" s="71">
        <f t="shared" si="28"/>
        <v>30362</v>
      </c>
      <c r="Y89" s="71">
        <f t="shared" si="28"/>
        <v>34255.5</v>
      </c>
      <c r="Z89" s="71">
        <f t="shared" si="28"/>
        <v>33855</v>
      </c>
      <c r="AA89" s="71">
        <f t="shared" si="28"/>
        <v>24494.5</v>
      </c>
      <c r="AB89" s="71">
        <f t="shared" si="28"/>
        <v>26584.5</v>
      </c>
      <c r="AC89" s="71">
        <f t="shared" si="28"/>
        <v>36049</v>
      </c>
      <c r="AD89" s="71">
        <f t="shared" si="28"/>
        <v>39850.5</v>
      </c>
      <c r="AE89" s="71">
        <f t="shared" si="28"/>
        <v>39661</v>
      </c>
      <c r="AF89" s="71">
        <f t="shared" si="28"/>
        <v>37555</v>
      </c>
      <c r="AG89" s="71">
        <f t="shared" si="28"/>
        <v>34223</v>
      </c>
      <c r="AH89" s="71">
        <f t="shared" si="28"/>
        <v>36342.5</v>
      </c>
      <c r="AI89" s="71">
        <f t="shared" si="28"/>
        <v>45397</v>
      </c>
      <c r="AJ89" s="71">
        <f t="shared" si="28"/>
        <v>57316.5</v>
      </c>
      <c r="AK89" s="71">
        <f t="shared" si="28"/>
        <v>59994</v>
      </c>
      <c r="AL89" s="71">
        <f t="shared" si="28"/>
        <v>61122.5</v>
      </c>
      <c r="AM89" s="71">
        <f t="shared" si="28"/>
        <v>69332.475000000006</v>
      </c>
      <c r="AN89" s="71">
        <f t="shared" si="28"/>
        <v>74895.744999999995</v>
      </c>
    </row>
    <row r="90" spans="1:40" x14ac:dyDescent="0.2">
      <c r="A90" s="68" t="s">
        <v>66</v>
      </c>
      <c r="C90" s="71">
        <f t="shared" ref="C90:AN90" si="29">AVERAGE(C34:D34)</f>
        <v>8671</v>
      </c>
      <c r="D90" s="71">
        <f t="shared" si="29"/>
        <v>7685.5</v>
      </c>
      <c r="E90" s="71">
        <f t="shared" si="29"/>
        <v>10780.5</v>
      </c>
      <c r="F90" s="71">
        <f t="shared" si="29"/>
        <v>10426</v>
      </c>
      <c r="G90" s="71">
        <f t="shared" si="29"/>
        <v>11195.5</v>
      </c>
      <c r="H90" s="71">
        <f t="shared" si="29"/>
        <v>15679.5</v>
      </c>
      <c r="I90" s="71">
        <f t="shared" si="29"/>
        <v>15641</v>
      </c>
      <c r="J90" s="71">
        <f t="shared" si="29"/>
        <v>12735.5</v>
      </c>
      <c r="K90" s="71">
        <f t="shared" si="29"/>
        <v>10817.5</v>
      </c>
      <c r="L90" s="71">
        <f t="shared" si="29"/>
        <v>6572.5</v>
      </c>
      <c r="M90" s="71">
        <f t="shared" si="29"/>
        <v>5619</v>
      </c>
      <c r="N90" s="71">
        <f t="shared" si="29"/>
        <v>8868</v>
      </c>
      <c r="O90" s="71">
        <f t="shared" si="29"/>
        <v>11762</v>
      </c>
      <c r="P90" s="71">
        <f t="shared" si="29"/>
        <v>14165</v>
      </c>
      <c r="Q90" s="71">
        <f t="shared" si="29"/>
        <v>16050</v>
      </c>
      <c r="R90" s="71">
        <f t="shared" si="29"/>
        <v>16882</v>
      </c>
      <c r="S90" s="71">
        <f t="shared" si="29"/>
        <v>19383</v>
      </c>
      <c r="T90" s="71">
        <f t="shared" si="29"/>
        <v>18358.5</v>
      </c>
      <c r="U90" s="71">
        <f t="shared" si="29"/>
        <v>11357.5</v>
      </c>
      <c r="V90" s="71">
        <f t="shared" si="29"/>
        <v>9857.5</v>
      </c>
      <c r="W90" s="71">
        <f t="shared" si="29"/>
        <v>17796.5</v>
      </c>
      <c r="X90" s="71">
        <f t="shared" si="29"/>
        <v>21910.5</v>
      </c>
      <c r="Y90" s="71">
        <f t="shared" si="29"/>
        <v>16096</v>
      </c>
      <c r="Z90" s="71">
        <f t="shared" si="29"/>
        <v>10973.5</v>
      </c>
      <c r="AA90" s="71">
        <f t="shared" si="29"/>
        <v>10594.5</v>
      </c>
      <c r="AB90" s="71">
        <f t="shared" si="29"/>
        <v>9952</v>
      </c>
      <c r="AC90" s="71">
        <f t="shared" si="29"/>
        <v>10521</v>
      </c>
      <c r="AD90" s="71">
        <f t="shared" si="29"/>
        <v>11527.5</v>
      </c>
      <c r="AE90" s="71">
        <f t="shared" si="29"/>
        <v>10535.5</v>
      </c>
      <c r="AF90" s="71">
        <f t="shared" si="29"/>
        <v>9983</v>
      </c>
      <c r="AG90" s="71">
        <f t="shared" si="29"/>
        <v>10372</v>
      </c>
      <c r="AH90" s="71">
        <f t="shared" si="29"/>
        <v>11835</v>
      </c>
      <c r="AI90" s="71">
        <f t="shared" si="29"/>
        <v>14632.5</v>
      </c>
      <c r="AJ90" s="71">
        <f t="shared" si="29"/>
        <v>12870</v>
      </c>
      <c r="AK90" s="71">
        <f t="shared" si="29"/>
        <v>11495.5</v>
      </c>
      <c r="AL90" s="71">
        <f t="shared" si="29"/>
        <v>14409.5</v>
      </c>
      <c r="AM90" s="71">
        <f t="shared" si="29"/>
        <v>15482.875</v>
      </c>
      <c r="AN90" s="71">
        <f t="shared" si="29"/>
        <v>14983.42</v>
      </c>
    </row>
    <row r="91" spans="1:40" x14ac:dyDescent="0.2">
      <c r="A91" s="68" t="s">
        <v>67</v>
      </c>
      <c r="C91" s="71">
        <f t="shared" ref="C91:AN91" si="30">AVERAGE(C35:D35)</f>
        <v>103930</v>
      </c>
      <c r="D91" s="71">
        <f t="shared" si="30"/>
        <v>119673.5</v>
      </c>
      <c r="E91" s="71">
        <f t="shared" si="30"/>
        <v>138243</v>
      </c>
      <c r="F91" s="71">
        <f t="shared" si="30"/>
        <v>132664.5</v>
      </c>
      <c r="G91" s="71">
        <f t="shared" si="30"/>
        <v>125090</v>
      </c>
      <c r="H91" s="71">
        <f t="shared" si="30"/>
        <v>130250</v>
      </c>
      <c r="I91" s="71">
        <f t="shared" si="30"/>
        <v>147059</v>
      </c>
      <c r="J91" s="71">
        <f t="shared" si="30"/>
        <v>148707.5</v>
      </c>
      <c r="K91" s="71">
        <f t="shared" si="30"/>
        <v>137725</v>
      </c>
      <c r="L91" s="71">
        <f t="shared" si="30"/>
        <v>120914</v>
      </c>
      <c r="M91" s="71">
        <f t="shared" si="30"/>
        <v>116212</v>
      </c>
      <c r="N91" s="71">
        <f t="shared" si="30"/>
        <v>101595.5</v>
      </c>
      <c r="O91" s="71">
        <f t="shared" si="30"/>
        <v>100242</v>
      </c>
      <c r="P91" s="71">
        <f t="shared" si="30"/>
        <v>117858</v>
      </c>
      <c r="Q91" s="71">
        <f t="shared" si="30"/>
        <v>127562.5</v>
      </c>
      <c r="R91" s="71">
        <f t="shared" si="30"/>
        <v>136675.5</v>
      </c>
      <c r="S91" s="71">
        <f t="shared" si="30"/>
        <v>156831.5</v>
      </c>
      <c r="T91" s="71">
        <f t="shared" si="30"/>
        <v>149603.5</v>
      </c>
      <c r="U91" s="71">
        <f t="shared" si="30"/>
        <v>107995</v>
      </c>
      <c r="V91" s="71">
        <f t="shared" si="30"/>
        <v>99101.5</v>
      </c>
      <c r="W91" s="71">
        <f t="shared" si="30"/>
        <v>116943.5</v>
      </c>
      <c r="X91" s="71">
        <f t="shared" si="30"/>
        <v>112410</v>
      </c>
      <c r="Y91" s="71">
        <f t="shared" si="30"/>
        <v>101223</v>
      </c>
      <c r="Z91" s="71">
        <f t="shared" si="30"/>
        <v>99092</v>
      </c>
      <c r="AA91" s="71">
        <f t="shared" si="30"/>
        <v>99780.5</v>
      </c>
      <c r="AB91" s="71">
        <f t="shared" si="30"/>
        <v>102007</v>
      </c>
      <c r="AC91" s="71">
        <f t="shared" si="30"/>
        <v>104254</v>
      </c>
      <c r="AD91" s="71">
        <f t="shared" si="30"/>
        <v>100382.5</v>
      </c>
      <c r="AE91" s="71">
        <f t="shared" si="30"/>
        <v>90144</v>
      </c>
      <c r="AF91" s="71">
        <f t="shared" si="30"/>
        <v>103634</v>
      </c>
      <c r="AG91" s="71">
        <f t="shared" si="30"/>
        <v>112156.5</v>
      </c>
      <c r="AH91" s="71">
        <f t="shared" si="30"/>
        <v>113035.5</v>
      </c>
      <c r="AI91" s="71">
        <f t="shared" si="30"/>
        <v>122616.5</v>
      </c>
      <c r="AJ91" s="71">
        <f t="shared" si="30"/>
        <v>128351</v>
      </c>
      <c r="AK91" s="71">
        <f t="shared" si="30"/>
        <v>153773</v>
      </c>
      <c r="AL91" s="71">
        <f t="shared" si="30"/>
        <v>151568.5</v>
      </c>
      <c r="AM91" s="71">
        <f t="shared" si="30"/>
        <v>135432.78999999998</v>
      </c>
      <c r="AN91" s="71">
        <f t="shared" si="30"/>
        <v>148686.10999999999</v>
      </c>
    </row>
    <row r="92" spans="1:40" x14ac:dyDescent="0.2">
      <c r="A92" s="68" t="s">
        <v>68</v>
      </c>
      <c r="C92" s="71">
        <f t="shared" ref="C92:AN92" si="31">AVERAGE(C36:D36)</f>
        <v>36656</v>
      </c>
      <c r="D92" s="71">
        <f t="shared" si="31"/>
        <v>35621.5</v>
      </c>
      <c r="E92" s="71">
        <f t="shared" si="31"/>
        <v>38501.5</v>
      </c>
      <c r="F92" s="71">
        <f t="shared" si="31"/>
        <v>43511.5</v>
      </c>
      <c r="G92" s="71">
        <f t="shared" si="31"/>
        <v>45636.5</v>
      </c>
      <c r="H92" s="71">
        <f t="shared" si="31"/>
        <v>45265</v>
      </c>
      <c r="I92" s="71">
        <f t="shared" si="31"/>
        <v>49936.5</v>
      </c>
      <c r="J92" s="71">
        <f t="shared" si="31"/>
        <v>52978.5</v>
      </c>
      <c r="K92" s="71">
        <f t="shared" si="31"/>
        <v>48360</v>
      </c>
      <c r="L92" s="71">
        <f t="shared" si="31"/>
        <v>48379</v>
      </c>
      <c r="M92" s="71">
        <f t="shared" si="31"/>
        <v>48810.5</v>
      </c>
      <c r="N92" s="71">
        <f t="shared" si="31"/>
        <v>51145</v>
      </c>
      <c r="O92" s="71">
        <f t="shared" si="31"/>
        <v>54351.5</v>
      </c>
      <c r="P92" s="71">
        <f t="shared" si="31"/>
        <v>54629</v>
      </c>
      <c r="Q92" s="71">
        <f t="shared" si="31"/>
        <v>56933.5</v>
      </c>
      <c r="R92" s="71">
        <f t="shared" si="31"/>
        <v>59221.5</v>
      </c>
      <c r="S92" s="71">
        <f t="shared" si="31"/>
        <v>53338.5</v>
      </c>
      <c r="T92" s="71">
        <f t="shared" si="31"/>
        <v>52860</v>
      </c>
      <c r="U92" s="71">
        <f t="shared" si="31"/>
        <v>68670.5</v>
      </c>
      <c r="V92" s="71">
        <f t="shared" si="31"/>
        <v>75832</v>
      </c>
      <c r="W92" s="71">
        <f t="shared" si="31"/>
        <v>69968.5</v>
      </c>
      <c r="X92" s="71">
        <f t="shared" si="31"/>
        <v>58726</v>
      </c>
      <c r="Y92" s="71">
        <f t="shared" si="31"/>
        <v>56811.5</v>
      </c>
      <c r="Z92" s="71">
        <f t="shared" si="31"/>
        <v>58072</v>
      </c>
      <c r="AA92" s="71">
        <f t="shared" si="31"/>
        <v>54350</v>
      </c>
      <c r="AB92" s="71">
        <f t="shared" si="31"/>
        <v>52495.5</v>
      </c>
      <c r="AC92" s="71">
        <f t="shared" si="31"/>
        <v>57170.5</v>
      </c>
      <c r="AD92" s="71">
        <f t="shared" si="31"/>
        <v>56848</v>
      </c>
      <c r="AE92" s="71">
        <f t="shared" si="31"/>
        <v>51291.5</v>
      </c>
      <c r="AF92" s="71">
        <f t="shared" si="31"/>
        <v>52032.5</v>
      </c>
      <c r="AG92" s="71">
        <f t="shared" si="31"/>
        <v>47540</v>
      </c>
      <c r="AH92" s="71">
        <f t="shared" si="31"/>
        <v>55417.5</v>
      </c>
      <c r="AI92" s="71">
        <f t="shared" si="31"/>
        <v>67405.5</v>
      </c>
      <c r="AJ92" s="71">
        <f t="shared" si="31"/>
        <v>67668</v>
      </c>
      <c r="AK92" s="71">
        <f t="shared" si="31"/>
        <v>71733</v>
      </c>
      <c r="AL92" s="71">
        <f t="shared" si="31"/>
        <v>70196</v>
      </c>
      <c r="AM92" s="71">
        <f t="shared" si="31"/>
        <v>65175.81</v>
      </c>
      <c r="AN92" s="71">
        <f t="shared" si="31"/>
        <v>65085.074999999997</v>
      </c>
    </row>
    <row r="93" spans="1:40" x14ac:dyDescent="0.2">
      <c r="A93" s="68" t="s">
        <v>69</v>
      </c>
      <c r="C93" s="71">
        <f t="shared" ref="C93:AN93" si="32">AVERAGE(C37:D37)</f>
        <v>363443.5</v>
      </c>
      <c r="D93" s="71">
        <f t="shared" si="32"/>
        <v>383299.5</v>
      </c>
      <c r="E93" s="71">
        <f t="shared" si="32"/>
        <v>388953</v>
      </c>
      <c r="F93" s="71">
        <f t="shared" si="32"/>
        <v>405082.5</v>
      </c>
      <c r="G93" s="71">
        <f t="shared" si="32"/>
        <v>432577.5</v>
      </c>
      <c r="H93" s="71">
        <f t="shared" si="32"/>
        <v>452225.5</v>
      </c>
      <c r="I93" s="71">
        <f t="shared" si="32"/>
        <v>472245</v>
      </c>
      <c r="J93" s="71">
        <f t="shared" si="32"/>
        <v>488785</v>
      </c>
      <c r="K93" s="71">
        <f t="shared" si="32"/>
        <v>501401.5</v>
      </c>
      <c r="L93" s="71">
        <f t="shared" si="32"/>
        <v>474313</v>
      </c>
      <c r="M93" s="71">
        <f t="shared" si="32"/>
        <v>451496.5</v>
      </c>
      <c r="N93" s="71">
        <f t="shared" si="32"/>
        <v>466106.5</v>
      </c>
      <c r="O93" s="71">
        <f t="shared" si="32"/>
        <v>438600</v>
      </c>
      <c r="P93" s="71">
        <f t="shared" si="32"/>
        <v>434738</v>
      </c>
      <c r="Q93" s="71">
        <f t="shared" si="32"/>
        <v>492098</v>
      </c>
      <c r="R93" s="71">
        <f t="shared" si="32"/>
        <v>511195.5</v>
      </c>
      <c r="S93" s="71">
        <f t="shared" si="32"/>
        <v>520022.5</v>
      </c>
      <c r="T93" s="71">
        <f t="shared" si="32"/>
        <v>562761.5</v>
      </c>
      <c r="U93" s="71">
        <f t="shared" si="32"/>
        <v>564132.5</v>
      </c>
      <c r="V93" s="71">
        <f t="shared" si="32"/>
        <v>550562</v>
      </c>
      <c r="W93" s="71">
        <f t="shared" si="32"/>
        <v>541515</v>
      </c>
      <c r="X93" s="71">
        <f t="shared" si="32"/>
        <v>523329</v>
      </c>
      <c r="Y93" s="71">
        <f t="shared" si="32"/>
        <v>498167.5</v>
      </c>
      <c r="Z93" s="71">
        <f t="shared" si="32"/>
        <v>442098</v>
      </c>
      <c r="AA93" s="71">
        <f t="shared" si="32"/>
        <v>420080.5</v>
      </c>
      <c r="AB93" s="71">
        <f t="shared" si="32"/>
        <v>427354.5</v>
      </c>
      <c r="AC93" s="71">
        <f t="shared" si="32"/>
        <v>425228</v>
      </c>
      <c r="AD93" s="71">
        <f t="shared" si="32"/>
        <v>435929</v>
      </c>
      <c r="AE93" s="71">
        <f t="shared" si="32"/>
        <v>450076</v>
      </c>
      <c r="AF93" s="71">
        <f t="shared" si="32"/>
        <v>443747.5</v>
      </c>
      <c r="AG93" s="71">
        <f t="shared" si="32"/>
        <v>446599</v>
      </c>
      <c r="AH93" s="71">
        <f t="shared" si="32"/>
        <v>450907.5</v>
      </c>
      <c r="AI93" s="71">
        <f t="shared" si="32"/>
        <v>463446.5</v>
      </c>
      <c r="AJ93" s="71">
        <f t="shared" si="32"/>
        <v>463827.5</v>
      </c>
      <c r="AK93" s="71">
        <f t="shared" si="32"/>
        <v>453640</v>
      </c>
      <c r="AL93" s="71">
        <f t="shared" si="32"/>
        <v>479426</v>
      </c>
      <c r="AM93" s="71">
        <f t="shared" si="32"/>
        <v>456925.20999999996</v>
      </c>
      <c r="AN93" s="71">
        <f t="shared" si="32"/>
        <v>395941.38</v>
      </c>
    </row>
    <row r="94" spans="1:40" x14ac:dyDescent="0.2">
      <c r="A94" s="68" t="s">
        <v>70</v>
      </c>
      <c r="C94" s="71">
        <f t="shared" ref="C94:AN94" si="33">AVERAGE(C38:D38)</f>
        <v>114761.5</v>
      </c>
      <c r="D94" s="71">
        <f t="shared" si="33"/>
        <v>116815</v>
      </c>
      <c r="E94" s="71">
        <f t="shared" si="33"/>
        <v>134506.5</v>
      </c>
      <c r="F94" s="71">
        <f t="shared" si="33"/>
        <v>140570.5</v>
      </c>
      <c r="G94" s="71">
        <f t="shared" si="33"/>
        <v>150743</v>
      </c>
      <c r="H94" s="71">
        <f t="shared" si="33"/>
        <v>173850.5</v>
      </c>
      <c r="I94" s="71">
        <f t="shared" si="33"/>
        <v>172604.5</v>
      </c>
      <c r="J94" s="71">
        <f t="shared" si="33"/>
        <v>147711</v>
      </c>
      <c r="K94" s="71">
        <f t="shared" si="33"/>
        <v>138609</v>
      </c>
      <c r="L94" s="71">
        <f t="shared" si="33"/>
        <v>140826</v>
      </c>
      <c r="M94" s="71">
        <f t="shared" si="33"/>
        <v>143709.5</v>
      </c>
      <c r="N94" s="71">
        <f t="shared" si="33"/>
        <v>141463.5</v>
      </c>
      <c r="O94" s="71">
        <f t="shared" si="33"/>
        <v>126063</v>
      </c>
      <c r="P94" s="71">
        <f t="shared" si="33"/>
        <v>127402.5</v>
      </c>
      <c r="Q94" s="71">
        <f t="shared" si="33"/>
        <v>153558.5</v>
      </c>
      <c r="R94" s="71">
        <f t="shared" si="33"/>
        <v>181917.5</v>
      </c>
      <c r="S94" s="71">
        <f t="shared" si="33"/>
        <v>179263</v>
      </c>
      <c r="T94" s="71">
        <f t="shared" si="33"/>
        <v>170919.5</v>
      </c>
      <c r="U94" s="71">
        <f t="shared" si="33"/>
        <v>174591.5</v>
      </c>
      <c r="V94" s="71">
        <f t="shared" si="33"/>
        <v>157793.5</v>
      </c>
      <c r="W94" s="71">
        <f t="shared" si="33"/>
        <v>143741</v>
      </c>
      <c r="X94" s="71">
        <f t="shared" si="33"/>
        <v>162761</v>
      </c>
      <c r="Y94" s="71">
        <f t="shared" si="33"/>
        <v>175047.5</v>
      </c>
      <c r="Z94" s="71">
        <f t="shared" si="33"/>
        <v>158602.5</v>
      </c>
      <c r="AA94" s="71">
        <f t="shared" si="33"/>
        <v>161446.5</v>
      </c>
      <c r="AB94" s="71">
        <f t="shared" si="33"/>
        <v>185374</v>
      </c>
      <c r="AC94" s="71">
        <f t="shared" si="33"/>
        <v>213697.5</v>
      </c>
      <c r="AD94" s="71">
        <f t="shared" si="33"/>
        <v>209683</v>
      </c>
      <c r="AE94" s="71">
        <f t="shared" si="33"/>
        <v>196147</v>
      </c>
      <c r="AF94" s="71">
        <f t="shared" si="33"/>
        <v>217489.5</v>
      </c>
      <c r="AG94" s="71">
        <f t="shared" si="33"/>
        <v>226269</v>
      </c>
      <c r="AH94" s="71">
        <f t="shared" si="33"/>
        <v>212962</v>
      </c>
      <c r="AI94" s="71">
        <f t="shared" si="33"/>
        <v>230228</v>
      </c>
      <c r="AJ94" s="71">
        <f t="shared" si="33"/>
        <v>270182</v>
      </c>
      <c r="AK94" s="71">
        <f t="shared" si="33"/>
        <v>268463.5</v>
      </c>
      <c r="AL94" s="71">
        <f t="shared" si="33"/>
        <v>249259.5</v>
      </c>
      <c r="AM94" s="71">
        <f t="shared" si="33"/>
        <v>255993.28</v>
      </c>
      <c r="AN94" s="71">
        <f t="shared" si="33"/>
        <v>261392.18</v>
      </c>
    </row>
    <row r="95" spans="1:40" x14ac:dyDescent="0.2">
      <c r="A95" s="68" t="s">
        <v>71</v>
      </c>
      <c r="C95" s="71">
        <f t="shared" ref="C95:AN95" si="34">AVERAGE(C39:D39)</f>
        <v>10163</v>
      </c>
      <c r="D95" s="71">
        <f t="shared" si="34"/>
        <v>9879.5</v>
      </c>
      <c r="E95" s="71">
        <f t="shared" si="34"/>
        <v>10953</v>
      </c>
      <c r="F95" s="71">
        <f t="shared" si="34"/>
        <v>15760.5</v>
      </c>
      <c r="G95" s="71">
        <f t="shared" si="34"/>
        <v>16481</v>
      </c>
      <c r="H95" s="71">
        <f t="shared" si="34"/>
        <v>12377.5</v>
      </c>
      <c r="I95" s="71">
        <f t="shared" si="34"/>
        <v>13754.5</v>
      </c>
      <c r="J95" s="71">
        <f t="shared" si="34"/>
        <v>16291.5</v>
      </c>
      <c r="K95" s="71">
        <f t="shared" si="34"/>
        <v>16967</v>
      </c>
      <c r="L95" s="71">
        <f t="shared" si="34"/>
        <v>15279</v>
      </c>
      <c r="M95" s="71">
        <f t="shared" si="34"/>
        <v>12295</v>
      </c>
      <c r="N95" s="71">
        <f t="shared" si="34"/>
        <v>12087</v>
      </c>
      <c r="O95" s="71">
        <f t="shared" si="34"/>
        <v>11855.5</v>
      </c>
      <c r="P95" s="71">
        <f t="shared" si="34"/>
        <v>11713</v>
      </c>
      <c r="Q95" s="71">
        <f t="shared" si="34"/>
        <v>12605</v>
      </c>
      <c r="R95" s="71">
        <f t="shared" si="34"/>
        <v>11704</v>
      </c>
      <c r="S95" s="71">
        <f t="shared" si="34"/>
        <v>10228.5</v>
      </c>
      <c r="T95" s="71">
        <f t="shared" si="34"/>
        <v>10233.5</v>
      </c>
      <c r="U95" s="71">
        <f t="shared" si="34"/>
        <v>11161.5</v>
      </c>
      <c r="V95" s="71">
        <f t="shared" si="34"/>
        <v>10269</v>
      </c>
      <c r="W95" s="71">
        <f t="shared" si="34"/>
        <v>11589</v>
      </c>
      <c r="X95" s="71">
        <f t="shared" si="34"/>
        <v>15914</v>
      </c>
      <c r="Y95" s="71">
        <f t="shared" si="34"/>
        <v>16860</v>
      </c>
      <c r="Z95" s="71">
        <f t="shared" si="34"/>
        <v>13642</v>
      </c>
      <c r="AA95" s="71">
        <f t="shared" si="34"/>
        <v>14140.5</v>
      </c>
      <c r="AB95" s="71">
        <f t="shared" si="34"/>
        <v>14355</v>
      </c>
      <c r="AC95" s="71">
        <f t="shared" si="34"/>
        <v>11163</v>
      </c>
      <c r="AD95" s="71">
        <f t="shared" si="34"/>
        <v>10484</v>
      </c>
      <c r="AE95" s="71">
        <f t="shared" si="34"/>
        <v>10499</v>
      </c>
      <c r="AF95" s="71">
        <f t="shared" si="34"/>
        <v>11949</v>
      </c>
      <c r="AG95" s="71">
        <f t="shared" si="34"/>
        <v>11413.5</v>
      </c>
      <c r="AH95" s="71">
        <f t="shared" si="34"/>
        <v>10880.5</v>
      </c>
      <c r="AI95" s="71">
        <f t="shared" si="34"/>
        <v>11227</v>
      </c>
      <c r="AJ95" s="71">
        <f t="shared" si="34"/>
        <v>11131.5</v>
      </c>
      <c r="AK95" s="71">
        <f t="shared" si="34"/>
        <v>11071</v>
      </c>
      <c r="AL95" s="71">
        <f t="shared" si="34"/>
        <v>10826.5</v>
      </c>
      <c r="AM95" s="71">
        <f t="shared" si="34"/>
        <v>11111.744999999999</v>
      </c>
      <c r="AN95" s="71">
        <f t="shared" si="34"/>
        <v>9874.7749999999996</v>
      </c>
    </row>
    <row r="96" spans="1:40" x14ac:dyDescent="0.2">
      <c r="A96" s="68" t="s">
        <v>72</v>
      </c>
      <c r="C96" s="71">
        <f t="shared" ref="C96:AN96" si="35">AVERAGE(C40:D40)</f>
        <v>171753</v>
      </c>
      <c r="D96" s="71">
        <f t="shared" si="35"/>
        <v>157492.5</v>
      </c>
      <c r="E96" s="71">
        <f t="shared" si="35"/>
        <v>157636.5</v>
      </c>
      <c r="F96" s="71">
        <f t="shared" si="35"/>
        <v>177016</v>
      </c>
      <c r="G96" s="71">
        <f t="shared" si="35"/>
        <v>218114.5</v>
      </c>
      <c r="H96" s="71">
        <f t="shared" si="35"/>
        <v>256615.5</v>
      </c>
      <c r="I96" s="71">
        <f t="shared" si="35"/>
        <v>263023</v>
      </c>
      <c r="J96" s="71">
        <f t="shared" si="35"/>
        <v>255719.5</v>
      </c>
      <c r="K96" s="71">
        <f t="shared" si="35"/>
        <v>244138</v>
      </c>
      <c r="L96" s="71">
        <f t="shared" si="35"/>
        <v>248202</v>
      </c>
      <c r="M96" s="71">
        <f t="shared" si="35"/>
        <v>255204.5</v>
      </c>
      <c r="N96" s="71">
        <f t="shared" si="35"/>
        <v>250884</v>
      </c>
      <c r="O96" s="71">
        <f t="shared" si="35"/>
        <v>225320.5</v>
      </c>
      <c r="P96" s="71">
        <f t="shared" si="35"/>
        <v>203939.5</v>
      </c>
      <c r="Q96" s="71">
        <f t="shared" si="35"/>
        <v>230590</v>
      </c>
      <c r="R96" s="71">
        <f t="shared" si="35"/>
        <v>254582.5</v>
      </c>
      <c r="S96" s="71">
        <f t="shared" si="35"/>
        <v>273739</v>
      </c>
      <c r="T96" s="71">
        <f t="shared" si="35"/>
        <v>291764.5</v>
      </c>
      <c r="U96" s="71">
        <f t="shared" si="35"/>
        <v>264125.5</v>
      </c>
      <c r="V96" s="71">
        <f t="shared" si="35"/>
        <v>238331</v>
      </c>
      <c r="W96" s="71">
        <f t="shared" si="35"/>
        <v>229567</v>
      </c>
      <c r="X96" s="71">
        <f t="shared" si="35"/>
        <v>226166.5</v>
      </c>
      <c r="Y96" s="71">
        <f t="shared" si="35"/>
        <v>243772.5</v>
      </c>
      <c r="Z96" s="71">
        <f t="shared" si="35"/>
        <v>228990.5</v>
      </c>
      <c r="AA96" s="71">
        <f t="shared" si="35"/>
        <v>217478</v>
      </c>
      <c r="AB96" s="71">
        <f t="shared" si="35"/>
        <v>208201.5</v>
      </c>
      <c r="AC96" s="71">
        <f t="shared" si="35"/>
        <v>203397</v>
      </c>
      <c r="AD96" s="71">
        <f t="shared" si="35"/>
        <v>230298.5</v>
      </c>
      <c r="AE96" s="71">
        <f t="shared" si="35"/>
        <v>238346</v>
      </c>
      <c r="AF96" s="71">
        <f t="shared" si="35"/>
        <v>246479</v>
      </c>
      <c r="AG96" s="71">
        <f t="shared" si="35"/>
        <v>244455.5</v>
      </c>
      <c r="AH96" s="71">
        <f t="shared" si="35"/>
        <v>258511</v>
      </c>
      <c r="AI96" s="71">
        <f t="shared" si="35"/>
        <v>273036.5</v>
      </c>
      <c r="AJ96" s="71">
        <f t="shared" si="35"/>
        <v>295782.5</v>
      </c>
      <c r="AK96" s="71">
        <f t="shared" si="35"/>
        <v>303318.5</v>
      </c>
      <c r="AL96" s="71">
        <f t="shared" si="35"/>
        <v>273983.5</v>
      </c>
      <c r="AM96" s="71">
        <f t="shared" si="35"/>
        <v>241116.57</v>
      </c>
      <c r="AN96" s="71">
        <f t="shared" si="35"/>
        <v>250075.185</v>
      </c>
    </row>
    <row r="97" spans="1:40" x14ac:dyDescent="0.2">
      <c r="A97" s="68" t="s">
        <v>73</v>
      </c>
      <c r="C97" s="71">
        <f t="shared" ref="C97:AN97" si="36">AVERAGE(C41:D41)</f>
        <v>48364</v>
      </c>
      <c r="D97" s="71">
        <f t="shared" si="36"/>
        <v>40886.5</v>
      </c>
      <c r="E97" s="71">
        <f t="shared" si="36"/>
        <v>44710.5</v>
      </c>
      <c r="F97" s="71">
        <f t="shared" si="36"/>
        <v>53662</v>
      </c>
      <c r="G97" s="71">
        <f t="shared" si="36"/>
        <v>60287</v>
      </c>
      <c r="H97" s="71">
        <f t="shared" si="36"/>
        <v>63625</v>
      </c>
      <c r="I97" s="71">
        <f t="shared" si="36"/>
        <v>77144</v>
      </c>
      <c r="J97" s="71">
        <f t="shared" si="36"/>
        <v>87048</v>
      </c>
      <c r="K97" s="71">
        <f t="shared" si="36"/>
        <v>89819</v>
      </c>
      <c r="L97" s="71">
        <f t="shared" si="36"/>
        <v>85700</v>
      </c>
      <c r="M97" s="71">
        <f t="shared" si="36"/>
        <v>90037.5</v>
      </c>
      <c r="N97" s="71">
        <f t="shared" si="36"/>
        <v>104542</v>
      </c>
      <c r="O97" s="71">
        <f t="shared" si="36"/>
        <v>93053</v>
      </c>
      <c r="P97" s="71">
        <f t="shared" si="36"/>
        <v>80027.5</v>
      </c>
      <c r="Q97" s="71">
        <f t="shared" si="36"/>
        <v>87187.5</v>
      </c>
      <c r="R97" s="71">
        <f t="shared" si="36"/>
        <v>104326.5</v>
      </c>
      <c r="S97" s="71">
        <f t="shared" si="36"/>
        <v>119902.5</v>
      </c>
      <c r="T97" s="71">
        <f t="shared" si="36"/>
        <v>108304.5</v>
      </c>
      <c r="U97" s="71">
        <f t="shared" si="36"/>
        <v>91803</v>
      </c>
      <c r="V97" s="71">
        <f t="shared" si="36"/>
        <v>98643.5</v>
      </c>
      <c r="W97" s="71">
        <f t="shared" si="36"/>
        <v>93850</v>
      </c>
      <c r="X97" s="71">
        <f t="shared" si="36"/>
        <v>80397</v>
      </c>
      <c r="Y97" s="71">
        <f t="shared" si="36"/>
        <v>70923.5</v>
      </c>
      <c r="Z97" s="71">
        <f t="shared" si="36"/>
        <v>77478</v>
      </c>
      <c r="AA97" s="71">
        <f t="shared" si="36"/>
        <v>89851</v>
      </c>
      <c r="AB97" s="71">
        <f t="shared" si="36"/>
        <v>86898</v>
      </c>
      <c r="AC97" s="71">
        <f t="shared" si="36"/>
        <v>77656</v>
      </c>
      <c r="AD97" s="71">
        <f t="shared" si="36"/>
        <v>67769.5</v>
      </c>
      <c r="AE97" s="71">
        <f t="shared" si="36"/>
        <v>79176.5</v>
      </c>
      <c r="AF97" s="71">
        <f t="shared" si="36"/>
        <v>91070.5</v>
      </c>
      <c r="AG97" s="71">
        <f t="shared" si="36"/>
        <v>83444.5</v>
      </c>
      <c r="AH97" s="71">
        <f t="shared" si="36"/>
        <v>78159</v>
      </c>
      <c r="AI97" s="71">
        <f t="shared" si="36"/>
        <v>79491.5</v>
      </c>
      <c r="AJ97" s="71">
        <f t="shared" si="36"/>
        <v>91785.5</v>
      </c>
      <c r="AK97" s="71">
        <f t="shared" si="36"/>
        <v>94503.5</v>
      </c>
      <c r="AL97" s="71">
        <f t="shared" si="36"/>
        <v>106455</v>
      </c>
      <c r="AM97" s="71">
        <f t="shared" si="36"/>
        <v>107679.625</v>
      </c>
      <c r="AN97" s="71">
        <f t="shared" si="36"/>
        <v>101955.995</v>
      </c>
    </row>
    <row r="98" spans="1:40" x14ac:dyDescent="0.2">
      <c r="A98" s="68" t="s">
        <v>74</v>
      </c>
      <c r="C98" s="71">
        <f t="shared" ref="C98:AN98" si="37">AVERAGE(C42:D42)</f>
        <v>43767</v>
      </c>
      <c r="D98" s="71">
        <f t="shared" si="37"/>
        <v>42014.5</v>
      </c>
      <c r="E98" s="71">
        <f t="shared" si="37"/>
        <v>38272.5</v>
      </c>
      <c r="F98" s="71">
        <f t="shared" si="37"/>
        <v>50103.5</v>
      </c>
      <c r="G98" s="71">
        <f t="shared" si="37"/>
        <v>63721.5</v>
      </c>
      <c r="H98" s="71">
        <f t="shared" si="37"/>
        <v>65508.5</v>
      </c>
      <c r="I98" s="71">
        <f t="shared" si="37"/>
        <v>79886</v>
      </c>
      <c r="J98" s="71">
        <f t="shared" si="37"/>
        <v>76941</v>
      </c>
      <c r="K98" s="71">
        <f t="shared" si="37"/>
        <v>57032</v>
      </c>
      <c r="L98" s="71">
        <f t="shared" si="37"/>
        <v>54405</v>
      </c>
      <c r="M98" s="71">
        <f t="shared" si="37"/>
        <v>53709.5</v>
      </c>
      <c r="N98" s="71">
        <f t="shared" si="37"/>
        <v>48884.5</v>
      </c>
      <c r="O98" s="71">
        <f t="shared" si="37"/>
        <v>56689</v>
      </c>
      <c r="P98" s="71">
        <f t="shared" si="37"/>
        <v>57316</v>
      </c>
      <c r="Q98" s="71">
        <f t="shared" si="37"/>
        <v>57244.5</v>
      </c>
      <c r="R98" s="71">
        <f t="shared" si="37"/>
        <v>64459.5</v>
      </c>
      <c r="S98" s="71">
        <f t="shared" si="37"/>
        <v>61506</v>
      </c>
      <c r="T98" s="71">
        <f t="shared" si="37"/>
        <v>63932.5</v>
      </c>
      <c r="U98" s="71">
        <f t="shared" si="37"/>
        <v>66818</v>
      </c>
      <c r="V98" s="71">
        <f t="shared" si="37"/>
        <v>69241.5</v>
      </c>
      <c r="W98" s="71">
        <f t="shared" si="37"/>
        <v>73353.5</v>
      </c>
      <c r="X98" s="71">
        <f t="shared" si="37"/>
        <v>83141</v>
      </c>
      <c r="Y98" s="71">
        <f t="shared" si="37"/>
        <v>81315</v>
      </c>
      <c r="Z98" s="71">
        <f t="shared" si="37"/>
        <v>65834</v>
      </c>
      <c r="AA98" s="71">
        <f t="shared" si="37"/>
        <v>60752.5</v>
      </c>
      <c r="AB98" s="71">
        <f t="shared" si="37"/>
        <v>57745.5</v>
      </c>
      <c r="AC98" s="71">
        <f t="shared" si="37"/>
        <v>66123</v>
      </c>
      <c r="AD98" s="71">
        <f t="shared" si="37"/>
        <v>73981.5</v>
      </c>
      <c r="AE98" s="71">
        <f t="shared" si="37"/>
        <v>70976.5</v>
      </c>
      <c r="AF98" s="71">
        <f t="shared" si="37"/>
        <v>72838</v>
      </c>
      <c r="AG98" s="71">
        <f t="shared" si="37"/>
        <v>65639.5</v>
      </c>
      <c r="AH98" s="71">
        <f t="shared" si="37"/>
        <v>59737</v>
      </c>
      <c r="AI98" s="71">
        <f t="shared" si="37"/>
        <v>66255.5</v>
      </c>
      <c r="AJ98" s="71">
        <f t="shared" si="37"/>
        <v>74357.5</v>
      </c>
      <c r="AK98" s="71">
        <f t="shared" si="37"/>
        <v>79107</v>
      </c>
      <c r="AL98" s="71">
        <f t="shared" si="37"/>
        <v>71534</v>
      </c>
      <c r="AM98" s="71">
        <f t="shared" si="37"/>
        <v>67151.755000000005</v>
      </c>
      <c r="AN98" s="71">
        <f t="shared" si="37"/>
        <v>74683.285000000003</v>
      </c>
    </row>
    <row r="99" spans="1:40" x14ac:dyDescent="0.2">
      <c r="A99" s="68" t="s">
        <v>75</v>
      </c>
      <c r="C99" s="71">
        <f t="shared" ref="C99:AN99" si="38">AVERAGE(C43:D43)</f>
        <v>204688</v>
      </c>
      <c r="D99" s="71">
        <f t="shared" si="38"/>
        <v>195871.5</v>
      </c>
      <c r="E99" s="71">
        <f t="shared" si="38"/>
        <v>176484.5</v>
      </c>
      <c r="F99" s="71">
        <f t="shared" si="38"/>
        <v>177782.5</v>
      </c>
      <c r="G99" s="71">
        <f t="shared" si="38"/>
        <v>212949</v>
      </c>
      <c r="H99" s="71">
        <f t="shared" si="38"/>
        <v>254160.5</v>
      </c>
      <c r="I99" s="71">
        <f t="shared" si="38"/>
        <v>302229.5</v>
      </c>
      <c r="J99" s="71">
        <f t="shared" si="38"/>
        <v>345057.5</v>
      </c>
      <c r="K99" s="71">
        <f t="shared" si="38"/>
        <v>282904.5</v>
      </c>
      <c r="L99" s="71">
        <f t="shared" si="38"/>
        <v>205308.5</v>
      </c>
      <c r="M99" s="71">
        <f t="shared" si="38"/>
        <v>206900</v>
      </c>
      <c r="N99" s="71">
        <f t="shared" si="38"/>
        <v>212893</v>
      </c>
      <c r="O99" s="71">
        <f t="shared" si="38"/>
        <v>228087</v>
      </c>
      <c r="P99" s="71">
        <f t="shared" si="38"/>
        <v>242544.5</v>
      </c>
      <c r="Q99" s="71">
        <f t="shared" si="38"/>
        <v>234107</v>
      </c>
      <c r="R99" s="71">
        <f t="shared" si="38"/>
        <v>231157</v>
      </c>
      <c r="S99" s="71">
        <f t="shared" si="38"/>
        <v>261175</v>
      </c>
      <c r="T99" s="71">
        <f t="shared" si="38"/>
        <v>269761.5</v>
      </c>
      <c r="U99" s="71">
        <f t="shared" si="38"/>
        <v>241014.5</v>
      </c>
      <c r="V99" s="71">
        <f t="shared" si="38"/>
        <v>221705</v>
      </c>
      <c r="W99" s="71">
        <f t="shared" si="38"/>
        <v>215004.5</v>
      </c>
      <c r="X99" s="71">
        <f t="shared" si="38"/>
        <v>217530.5</v>
      </c>
      <c r="Y99" s="71">
        <f t="shared" si="38"/>
        <v>194536.5</v>
      </c>
      <c r="Z99" s="71">
        <f t="shared" si="38"/>
        <v>160371</v>
      </c>
      <c r="AA99" s="71">
        <f t="shared" si="38"/>
        <v>163208</v>
      </c>
      <c r="AB99" s="71">
        <f t="shared" si="38"/>
        <v>179022.5</v>
      </c>
      <c r="AC99" s="71">
        <f t="shared" si="38"/>
        <v>201324</v>
      </c>
      <c r="AD99" s="71">
        <f t="shared" si="38"/>
        <v>224287</v>
      </c>
      <c r="AE99" s="71">
        <f t="shared" si="38"/>
        <v>218071.5</v>
      </c>
      <c r="AF99" s="71">
        <f t="shared" si="38"/>
        <v>210932.5</v>
      </c>
      <c r="AG99" s="71">
        <f t="shared" si="38"/>
        <v>214764</v>
      </c>
      <c r="AH99" s="71">
        <f t="shared" si="38"/>
        <v>206678</v>
      </c>
      <c r="AI99" s="71">
        <f t="shared" si="38"/>
        <v>197736</v>
      </c>
      <c r="AJ99" s="71">
        <f t="shared" si="38"/>
        <v>214866</v>
      </c>
      <c r="AK99" s="71">
        <f t="shared" si="38"/>
        <v>238719.5</v>
      </c>
      <c r="AL99" s="71">
        <f t="shared" si="38"/>
        <v>255863.5</v>
      </c>
      <c r="AM99" s="71">
        <f t="shared" si="38"/>
        <v>251012.52000000002</v>
      </c>
      <c r="AN99" s="71">
        <f t="shared" si="38"/>
        <v>243582.595</v>
      </c>
    </row>
    <row r="100" spans="1:40" x14ac:dyDescent="0.2">
      <c r="A100" s="68" t="s">
        <v>76</v>
      </c>
      <c r="C100" s="71">
        <f t="shared" ref="C100:AN100" si="39">AVERAGE(C44:D44)</f>
        <v>19439</v>
      </c>
      <c r="D100" s="71">
        <f t="shared" si="39"/>
        <v>18098.5</v>
      </c>
      <c r="E100" s="71">
        <f t="shared" si="39"/>
        <v>13964</v>
      </c>
      <c r="F100" s="71">
        <f t="shared" si="39"/>
        <v>16869.5</v>
      </c>
      <c r="G100" s="71">
        <f t="shared" si="39"/>
        <v>21454</v>
      </c>
      <c r="H100" s="71">
        <f t="shared" si="39"/>
        <v>23455.5</v>
      </c>
      <c r="I100" s="71">
        <f t="shared" si="39"/>
        <v>25654.5</v>
      </c>
      <c r="J100" s="71">
        <f t="shared" si="39"/>
        <v>24949.5</v>
      </c>
      <c r="K100" s="71">
        <f t="shared" si="39"/>
        <v>20205</v>
      </c>
      <c r="L100" s="71">
        <f t="shared" si="39"/>
        <v>16952</v>
      </c>
      <c r="M100" s="71">
        <f t="shared" si="39"/>
        <v>17289</v>
      </c>
      <c r="N100" s="71">
        <f t="shared" si="39"/>
        <v>17587.5</v>
      </c>
      <c r="O100" s="71">
        <f t="shared" si="39"/>
        <v>14615</v>
      </c>
      <c r="P100" s="71">
        <f t="shared" si="39"/>
        <v>12437</v>
      </c>
      <c r="Q100" s="71">
        <f t="shared" si="39"/>
        <v>15591</v>
      </c>
      <c r="R100" s="71">
        <f t="shared" si="39"/>
        <v>21977</v>
      </c>
      <c r="S100" s="71">
        <f t="shared" si="39"/>
        <v>23655.5</v>
      </c>
      <c r="T100" s="71">
        <f t="shared" si="39"/>
        <v>19670</v>
      </c>
      <c r="U100" s="71">
        <f t="shared" si="39"/>
        <v>19836</v>
      </c>
      <c r="V100" s="71">
        <f t="shared" si="39"/>
        <v>18910.5</v>
      </c>
      <c r="W100" s="71">
        <f t="shared" si="39"/>
        <v>18794.5</v>
      </c>
      <c r="X100" s="71">
        <f t="shared" si="39"/>
        <v>19833.5</v>
      </c>
      <c r="Y100" s="71">
        <f t="shared" si="39"/>
        <v>17540</v>
      </c>
      <c r="Z100" s="71">
        <f t="shared" si="39"/>
        <v>16730</v>
      </c>
      <c r="AA100" s="71">
        <f t="shared" si="39"/>
        <v>14538.5</v>
      </c>
      <c r="AB100" s="71">
        <f t="shared" si="39"/>
        <v>14873.5</v>
      </c>
      <c r="AC100" s="71">
        <f t="shared" si="39"/>
        <v>18629.5</v>
      </c>
      <c r="AD100" s="71">
        <f t="shared" si="39"/>
        <v>21984</v>
      </c>
      <c r="AE100" s="71">
        <f t="shared" si="39"/>
        <v>22556.5</v>
      </c>
      <c r="AF100" s="71">
        <f t="shared" si="39"/>
        <v>19601.5</v>
      </c>
      <c r="AG100" s="71">
        <f t="shared" si="39"/>
        <v>17357</v>
      </c>
      <c r="AH100" s="71">
        <f t="shared" si="39"/>
        <v>20431</v>
      </c>
      <c r="AI100" s="71">
        <f t="shared" si="39"/>
        <v>23988.5</v>
      </c>
      <c r="AJ100" s="71">
        <f t="shared" si="39"/>
        <v>24050</v>
      </c>
      <c r="AK100" s="71">
        <f t="shared" si="39"/>
        <v>23845.5</v>
      </c>
      <c r="AL100" s="71">
        <f t="shared" si="39"/>
        <v>23561</v>
      </c>
      <c r="AM100" s="71">
        <f t="shared" si="39"/>
        <v>22007.010000000002</v>
      </c>
      <c r="AN100" s="71">
        <f t="shared" si="39"/>
        <v>19082.745000000003</v>
      </c>
    </row>
    <row r="101" spans="1:40" x14ac:dyDescent="0.2">
      <c r="A101" s="68" t="s">
        <v>77</v>
      </c>
      <c r="C101" s="71">
        <f t="shared" ref="C101:AN101" si="40">AVERAGE(C45:D45)</f>
        <v>87180.5</v>
      </c>
      <c r="D101" s="71">
        <f t="shared" si="40"/>
        <v>70304.5</v>
      </c>
      <c r="E101" s="71">
        <f t="shared" si="40"/>
        <v>80063.5</v>
      </c>
      <c r="F101" s="71">
        <f t="shared" si="40"/>
        <v>86296.5</v>
      </c>
      <c r="G101" s="71">
        <f t="shared" si="40"/>
        <v>101959</v>
      </c>
      <c r="H101" s="71">
        <f t="shared" si="40"/>
        <v>121666</v>
      </c>
      <c r="I101" s="71">
        <f t="shared" si="40"/>
        <v>117498</v>
      </c>
      <c r="J101" s="71">
        <f t="shared" si="40"/>
        <v>107239</v>
      </c>
      <c r="K101" s="71">
        <f t="shared" si="40"/>
        <v>88380</v>
      </c>
      <c r="L101" s="71">
        <f t="shared" si="40"/>
        <v>84878.5</v>
      </c>
      <c r="M101" s="71">
        <f t="shared" si="40"/>
        <v>87445</v>
      </c>
      <c r="N101" s="71">
        <f t="shared" si="40"/>
        <v>87714</v>
      </c>
      <c r="O101" s="71">
        <f t="shared" si="40"/>
        <v>99466.5</v>
      </c>
      <c r="P101" s="71">
        <f t="shared" si="40"/>
        <v>92728</v>
      </c>
      <c r="Q101" s="71">
        <f t="shared" si="40"/>
        <v>92779</v>
      </c>
      <c r="R101" s="71">
        <f t="shared" si="40"/>
        <v>121904.5</v>
      </c>
      <c r="S101" s="71">
        <f t="shared" si="40"/>
        <v>131510.5</v>
      </c>
      <c r="T101" s="71">
        <f t="shared" si="40"/>
        <v>107980.5</v>
      </c>
      <c r="U101" s="71">
        <f t="shared" si="40"/>
        <v>118652</v>
      </c>
      <c r="V101" s="71">
        <f t="shared" si="40"/>
        <v>114246</v>
      </c>
      <c r="W101" s="71">
        <f t="shared" si="40"/>
        <v>84729</v>
      </c>
      <c r="X101" s="71">
        <f t="shared" si="40"/>
        <v>82554</v>
      </c>
      <c r="Y101" s="71">
        <f t="shared" si="40"/>
        <v>74137.5</v>
      </c>
      <c r="Z101" s="71">
        <f t="shared" si="40"/>
        <v>71663.5</v>
      </c>
      <c r="AA101" s="71">
        <f t="shared" si="40"/>
        <v>81293.5</v>
      </c>
      <c r="AB101" s="71">
        <f t="shared" si="40"/>
        <v>90377</v>
      </c>
      <c r="AC101" s="71">
        <f t="shared" si="40"/>
        <v>90710.5</v>
      </c>
      <c r="AD101" s="71">
        <f t="shared" si="40"/>
        <v>92653</v>
      </c>
      <c r="AE101" s="71">
        <f t="shared" si="40"/>
        <v>93493.5</v>
      </c>
      <c r="AF101" s="71">
        <f t="shared" si="40"/>
        <v>86206</v>
      </c>
      <c r="AG101" s="71">
        <f t="shared" si="40"/>
        <v>86909.5</v>
      </c>
      <c r="AH101" s="71">
        <f t="shared" si="40"/>
        <v>92574</v>
      </c>
      <c r="AI101" s="71">
        <f t="shared" si="40"/>
        <v>94313.5</v>
      </c>
      <c r="AJ101" s="71">
        <f t="shared" si="40"/>
        <v>115094.5</v>
      </c>
      <c r="AK101" s="71">
        <f t="shared" si="40"/>
        <v>135005</v>
      </c>
      <c r="AL101" s="71">
        <f t="shared" si="40"/>
        <v>130558.5</v>
      </c>
      <c r="AM101" s="71">
        <f t="shared" si="40"/>
        <v>112715.315</v>
      </c>
      <c r="AN101" s="71">
        <f t="shared" si="40"/>
        <v>108772.97</v>
      </c>
    </row>
    <row r="102" spans="1:40" x14ac:dyDescent="0.2">
      <c r="A102" s="68" t="s">
        <v>78</v>
      </c>
      <c r="C102" s="71">
        <f t="shared" ref="C102:AN102" si="41">AVERAGE(C46:D46)</f>
        <v>13683.5</v>
      </c>
      <c r="D102" s="71">
        <f t="shared" si="41"/>
        <v>12837.5</v>
      </c>
      <c r="E102" s="71">
        <f t="shared" si="41"/>
        <v>13425</v>
      </c>
      <c r="F102" s="71">
        <f t="shared" si="41"/>
        <v>19741.5</v>
      </c>
      <c r="G102" s="71">
        <f t="shared" si="41"/>
        <v>22789.5</v>
      </c>
      <c r="H102" s="71">
        <f t="shared" si="41"/>
        <v>20067</v>
      </c>
      <c r="I102" s="71">
        <f t="shared" si="41"/>
        <v>19804.5</v>
      </c>
      <c r="J102" s="71">
        <f t="shared" si="41"/>
        <v>19217.5</v>
      </c>
      <c r="K102" s="71">
        <f t="shared" si="41"/>
        <v>18090.5</v>
      </c>
      <c r="L102" s="71">
        <f t="shared" si="41"/>
        <v>19882</v>
      </c>
      <c r="M102" s="71">
        <f t="shared" si="41"/>
        <v>19255</v>
      </c>
      <c r="N102" s="71">
        <f t="shared" si="41"/>
        <v>17360.5</v>
      </c>
      <c r="O102" s="71">
        <f t="shared" si="41"/>
        <v>15287.5</v>
      </c>
      <c r="P102" s="71">
        <f t="shared" si="41"/>
        <v>12930.5</v>
      </c>
      <c r="Q102" s="71">
        <f t="shared" si="41"/>
        <v>12393</v>
      </c>
      <c r="R102" s="71">
        <f t="shared" si="41"/>
        <v>14653</v>
      </c>
      <c r="S102" s="71">
        <f t="shared" si="41"/>
        <v>16540.5</v>
      </c>
      <c r="T102" s="71">
        <f t="shared" si="41"/>
        <v>17684.5</v>
      </c>
      <c r="U102" s="71">
        <f t="shared" si="41"/>
        <v>17587</v>
      </c>
      <c r="V102" s="71">
        <f t="shared" si="41"/>
        <v>14222.5</v>
      </c>
      <c r="W102" s="71">
        <f t="shared" si="41"/>
        <v>13257</v>
      </c>
      <c r="X102" s="71">
        <f t="shared" si="41"/>
        <v>13317</v>
      </c>
      <c r="Y102" s="71">
        <f t="shared" si="41"/>
        <v>10157</v>
      </c>
      <c r="Z102" s="71">
        <f t="shared" si="41"/>
        <v>10092</v>
      </c>
      <c r="AA102" s="71">
        <f t="shared" si="41"/>
        <v>9513.5</v>
      </c>
      <c r="AB102" s="71">
        <f t="shared" si="41"/>
        <v>10191</v>
      </c>
      <c r="AC102" s="71">
        <f t="shared" si="41"/>
        <v>11739</v>
      </c>
      <c r="AD102" s="71">
        <f t="shared" si="41"/>
        <v>13742.5</v>
      </c>
      <c r="AE102" s="71">
        <f t="shared" si="41"/>
        <v>15745</v>
      </c>
      <c r="AF102" s="71">
        <f t="shared" si="41"/>
        <v>13039</v>
      </c>
      <c r="AG102" s="71">
        <f t="shared" si="41"/>
        <v>11576</v>
      </c>
      <c r="AH102" s="71">
        <f t="shared" si="41"/>
        <v>14544.5</v>
      </c>
      <c r="AI102" s="71">
        <f t="shared" si="41"/>
        <v>16712</v>
      </c>
      <c r="AJ102" s="71">
        <f t="shared" si="41"/>
        <v>15037</v>
      </c>
      <c r="AK102" s="71">
        <f t="shared" si="41"/>
        <v>16659</v>
      </c>
      <c r="AL102" s="71">
        <f t="shared" si="41"/>
        <v>16984.5</v>
      </c>
      <c r="AM102" s="71">
        <f t="shared" si="41"/>
        <v>14659.08</v>
      </c>
      <c r="AN102" s="71">
        <f t="shared" si="41"/>
        <v>16246.395</v>
      </c>
    </row>
    <row r="103" spans="1:40" x14ac:dyDescent="0.2">
      <c r="A103" s="68" t="s">
        <v>79</v>
      </c>
      <c r="C103" s="71">
        <f t="shared" ref="C103:AN103" si="42">AVERAGE(C47:D47)</f>
        <v>116352</v>
      </c>
      <c r="D103" s="71">
        <f t="shared" si="42"/>
        <v>120840.5</v>
      </c>
      <c r="E103" s="71">
        <f t="shared" si="42"/>
        <v>115772</v>
      </c>
      <c r="F103" s="71">
        <f t="shared" si="42"/>
        <v>120662.5</v>
      </c>
      <c r="G103" s="71">
        <f t="shared" si="42"/>
        <v>135926.5</v>
      </c>
      <c r="H103" s="71">
        <f t="shared" si="42"/>
        <v>162616.5</v>
      </c>
      <c r="I103" s="71">
        <f t="shared" si="42"/>
        <v>170831</v>
      </c>
      <c r="J103" s="71">
        <f t="shared" si="42"/>
        <v>141909.5</v>
      </c>
      <c r="K103" s="71">
        <f t="shared" si="42"/>
        <v>130784</v>
      </c>
      <c r="L103" s="71">
        <f t="shared" si="42"/>
        <v>133736</v>
      </c>
      <c r="M103" s="71">
        <f t="shared" si="42"/>
        <v>133658.5</v>
      </c>
      <c r="N103" s="71">
        <f t="shared" si="42"/>
        <v>142361</v>
      </c>
      <c r="O103" s="71">
        <f t="shared" si="42"/>
        <v>155324.5</v>
      </c>
      <c r="P103" s="71">
        <f t="shared" si="42"/>
        <v>172978.5</v>
      </c>
      <c r="Q103" s="71">
        <f t="shared" si="42"/>
        <v>154412</v>
      </c>
      <c r="R103" s="71">
        <f t="shared" si="42"/>
        <v>131500</v>
      </c>
      <c r="S103" s="71">
        <f t="shared" si="42"/>
        <v>166480</v>
      </c>
      <c r="T103" s="71">
        <f t="shared" si="42"/>
        <v>162868</v>
      </c>
      <c r="U103" s="71">
        <f t="shared" si="42"/>
        <v>137644</v>
      </c>
      <c r="V103" s="71">
        <f t="shared" si="42"/>
        <v>147448.5</v>
      </c>
      <c r="W103" s="71">
        <f t="shared" si="42"/>
        <v>150242</v>
      </c>
      <c r="X103" s="71">
        <f t="shared" si="42"/>
        <v>142588</v>
      </c>
      <c r="Y103" s="71">
        <f t="shared" si="42"/>
        <v>129486.5</v>
      </c>
      <c r="Z103" s="71">
        <f t="shared" si="42"/>
        <v>121659</v>
      </c>
      <c r="AA103" s="71">
        <f t="shared" si="42"/>
        <v>137570</v>
      </c>
      <c r="AB103" s="71">
        <f t="shared" si="42"/>
        <v>147199</v>
      </c>
      <c r="AC103" s="71">
        <f t="shared" si="42"/>
        <v>141213.5</v>
      </c>
      <c r="AD103" s="71">
        <f t="shared" si="42"/>
        <v>152919</v>
      </c>
      <c r="AE103" s="71">
        <f t="shared" si="42"/>
        <v>142866</v>
      </c>
      <c r="AF103" s="71">
        <f t="shared" si="42"/>
        <v>137370</v>
      </c>
      <c r="AG103" s="71">
        <f t="shared" si="42"/>
        <v>144140.5</v>
      </c>
      <c r="AH103" s="71">
        <f t="shared" si="42"/>
        <v>138685</v>
      </c>
      <c r="AI103" s="71">
        <f t="shared" si="42"/>
        <v>150900.5</v>
      </c>
      <c r="AJ103" s="71">
        <f t="shared" si="42"/>
        <v>165619.5</v>
      </c>
      <c r="AK103" s="71">
        <f t="shared" si="42"/>
        <v>170080.5</v>
      </c>
      <c r="AL103" s="71">
        <f t="shared" si="42"/>
        <v>178586</v>
      </c>
      <c r="AM103" s="71">
        <f t="shared" si="42"/>
        <v>191305.76500000001</v>
      </c>
      <c r="AN103" s="71">
        <f t="shared" si="42"/>
        <v>194282.93</v>
      </c>
    </row>
    <row r="104" spans="1:40" x14ac:dyDescent="0.2">
      <c r="A104" s="68" t="s">
        <v>80</v>
      </c>
      <c r="C104" s="71">
        <f t="shared" ref="C104:AN104" si="43">AVERAGE(C48:D48)</f>
        <v>293088</v>
      </c>
      <c r="D104" s="71">
        <f t="shared" si="43"/>
        <v>293693</v>
      </c>
      <c r="E104" s="71">
        <f t="shared" si="43"/>
        <v>306548.5</v>
      </c>
      <c r="F104" s="71">
        <f t="shared" si="43"/>
        <v>353415</v>
      </c>
      <c r="G104" s="71">
        <f t="shared" si="43"/>
        <v>369368</v>
      </c>
      <c r="H104" s="71">
        <f t="shared" si="43"/>
        <v>380767.5</v>
      </c>
      <c r="I104" s="71">
        <f t="shared" si="43"/>
        <v>407391</v>
      </c>
      <c r="J104" s="71">
        <f t="shared" si="43"/>
        <v>397386.5</v>
      </c>
      <c r="K104" s="71">
        <f t="shared" si="43"/>
        <v>405216.5</v>
      </c>
      <c r="L104" s="71">
        <f t="shared" si="43"/>
        <v>444912</v>
      </c>
      <c r="M104" s="71">
        <f t="shared" si="43"/>
        <v>476175.5</v>
      </c>
      <c r="N104" s="71">
        <f t="shared" si="43"/>
        <v>488406</v>
      </c>
      <c r="O104" s="71">
        <f t="shared" si="43"/>
        <v>500561</v>
      </c>
      <c r="P104" s="71">
        <f t="shared" si="43"/>
        <v>492056</v>
      </c>
      <c r="Q104" s="71">
        <f t="shared" si="43"/>
        <v>512533.5</v>
      </c>
      <c r="R104" s="71">
        <f t="shared" si="43"/>
        <v>559304.5</v>
      </c>
      <c r="S104" s="71">
        <f t="shared" si="43"/>
        <v>562417</v>
      </c>
      <c r="T104" s="71">
        <f t="shared" si="43"/>
        <v>596702.5</v>
      </c>
      <c r="U104" s="71">
        <f t="shared" si="43"/>
        <v>587260</v>
      </c>
      <c r="V104" s="71">
        <f t="shared" si="43"/>
        <v>552219.5</v>
      </c>
      <c r="W104" s="71">
        <f t="shared" si="43"/>
        <v>586390</v>
      </c>
      <c r="X104" s="71">
        <f t="shared" si="43"/>
        <v>575801.5</v>
      </c>
      <c r="Y104" s="71">
        <f t="shared" si="43"/>
        <v>543991</v>
      </c>
      <c r="Z104" s="71">
        <f t="shared" si="43"/>
        <v>550799.5</v>
      </c>
      <c r="AA104" s="71">
        <f t="shared" si="43"/>
        <v>545471.5</v>
      </c>
      <c r="AB104" s="71">
        <f t="shared" si="43"/>
        <v>554723.5</v>
      </c>
      <c r="AC104" s="71">
        <f t="shared" si="43"/>
        <v>611380.5</v>
      </c>
      <c r="AD104" s="71">
        <f t="shared" si="43"/>
        <v>640430.5</v>
      </c>
      <c r="AE104" s="71">
        <f t="shared" si="43"/>
        <v>627483</v>
      </c>
      <c r="AF104" s="71">
        <f t="shared" si="43"/>
        <v>625885</v>
      </c>
      <c r="AG104" s="71">
        <f t="shared" si="43"/>
        <v>638564.5</v>
      </c>
      <c r="AH104" s="71">
        <f t="shared" si="43"/>
        <v>643926</v>
      </c>
      <c r="AI104" s="71">
        <f t="shared" si="43"/>
        <v>682962.5</v>
      </c>
      <c r="AJ104" s="71">
        <f t="shared" si="43"/>
        <v>745596.5</v>
      </c>
      <c r="AK104" s="71">
        <f t="shared" si="43"/>
        <v>765324.5</v>
      </c>
      <c r="AL104" s="71">
        <f t="shared" si="43"/>
        <v>764919.5</v>
      </c>
      <c r="AM104" s="71">
        <f t="shared" si="43"/>
        <v>747391.75</v>
      </c>
      <c r="AN104" s="71">
        <f t="shared" si="43"/>
        <v>707092.72499999998</v>
      </c>
    </row>
    <row r="105" spans="1:40" x14ac:dyDescent="0.2">
      <c r="A105" s="68" t="s">
        <v>81</v>
      </c>
      <c r="C105" s="71">
        <f t="shared" ref="C105:AN105" si="44">AVERAGE(C49:D49)</f>
        <v>14294.5</v>
      </c>
      <c r="D105" s="71">
        <f t="shared" si="44"/>
        <v>14071</v>
      </c>
      <c r="E105" s="71">
        <f t="shared" si="44"/>
        <v>17927</v>
      </c>
      <c r="F105" s="71">
        <f t="shared" si="44"/>
        <v>21460</v>
      </c>
      <c r="G105" s="71">
        <f t="shared" si="44"/>
        <v>29628.5</v>
      </c>
      <c r="H105" s="71">
        <f t="shared" si="44"/>
        <v>34865</v>
      </c>
      <c r="I105" s="71">
        <f t="shared" si="44"/>
        <v>35383.5</v>
      </c>
      <c r="J105" s="71">
        <f t="shared" si="44"/>
        <v>30290</v>
      </c>
      <c r="K105" s="71">
        <f t="shared" si="44"/>
        <v>27091.5</v>
      </c>
      <c r="L105" s="71">
        <f t="shared" si="44"/>
        <v>32672.5</v>
      </c>
      <c r="M105" s="71">
        <f t="shared" si="44"/>
        <v>31216.5</v>
      </c>
      <c r="N105" s="71">
        <f t="shared" si="44"/>
        <v>26423.5</v>
      </c>
      <c r="O105" s="71">
        <f t="shared" si="44"/>
        <v>24485.5</v>
      </c>
      <c r="P105" s="71">
        <f t="shared" si="44"/>
        <v>23512</v>
      </c>
      <c r="Q105" s="71">
        <f t="shared" si="44"/>
        <v>30757</v>
      </c>
      <c r="R105" s="71">
        <f t="shared" si="44"/>
        <v>33162</v>
      </c>
      <c r="S105" s="71">
        <f t="shared" si="44"/>
        <v>31884.5</v>
      </c>
      <c r="T105" s="71">
        <f t="shared" si="44"/>
        <v>30821.5</v>
      </c>
      <c r="U105" s="71">
        <f t="shared" si="44"/>
        <v>25871</v>
      </c>
      <c r="V105" s="71">
        <f t="shared" si="44"/>
        <v>25670</v>
      </c>
      <c r="W105" s="71">
        <f t="shared" si="44"/>
        <v>27507.5</v>
      </c>
      <c r="X105" s="71">
        <f t="shared" si="44"/>
        <v>30855</v>
      </c>
      <c r="Y105" s="71">
        <f t="shared" si="44"/>
        <v>27230</v>
      </c>
      <c r="Z105" s="71">
        <f t="shared" si="44"/>
        <v>24784</v>
      </c>
      <c r="AA105" s="71">
        <f t="shared" si="44"/>
        <v>33608.5</v>
      </c>
      <c r="AB105" s="71">
        <f t="shared" si="44"/>
        <v>37828</v>
      </c>
      <c r="AC105" s="71">
        <f t="shared" si="44"/>
        <v>37530.5</v>
      </c>
      <c r="AD105" s="71">
        <f t="shared" si="44"/>
        <v>39371.5</v>
      </c>
      <c r="AE105" s="71">
        <f t="shared" si="44"/>
        <v>37852.5</v>
      </c>
      <c r="AF105" s="71">
        <f t="shared" si="44"/>
        <v>37793.5</v>
      </c>
      <c r="AG105" s="71">
        <f t="shared" si="44"/>
        <v>39329.5</v>
      </c>
      <c r="AH105" s="71">
        <f t="shared" si="44"/>
        <v>35203.5</v>
      </c>
      <c r="AI105" s="71">
        <f t="shared" si="44"/>
        <v>39274</v>
      </c>
      <c r="AJ105" s="71">
        <f t="shared" si="44"/>
        <v>48168.5</v>
      </c>
      <c r="AK105" s="71">
        <f t="shared" si="44"/>
        <v>48317.5</v>
      </c>
      <c r="AL105" s="71">
        <f t="shared" si="44"/>
        <v>50436.5</v>
      </c>
      <c r="AM105" s="71">
        <f t="shared" si="44"/>
        <v>53360.785000000003</v>
      </c>
      <c r="AN105" s="71">
        <f t="shared" si="44"/>
        <v>49343.58</v>
      </c>
    </row>
    <row r="106" spans="1:40" x14ac:dyDescent="0.2">
      <c r="A106" s="75" t="s">
        <v>82</v>
      </c>
      <c r="B106" s="75"/>
      <c r="C106" s="76">
        <f t="shared" ref="C106:AN106" si="45">AVERAGE(C50:D50)</f>
        <v>7510.5</v>
      </c>
      <c r="D106" s="76">
        <f t="shared" si="45"/>
        <v>7716</v>
      </c>
      <c r="E106" s="76">
        <f t="shared" si="45"/>
        <v>8986.5</v>
      </c>
      <c r="F106" s="76">
        <f t="shared" si="45"/>
        <v>9741</v>
      </c>
      <c r="G106" s="76">
        <f t="shared" si="45"/>
        <v>9897</v>
      </c>
      <c r="H106" s="76">
        <f t="shared" si="45"/>
        <v>10834</v>
      </c>
      <c r="I106" s="76">
        <f t="shared" si="45"/>
        <v>12932.5</v>
      </c>
      <c r="J106" s="76">
        <f t="shared" si="45"/>
        <v>13183.5</v>
      </c>
      <c r="K106" s="76">
        <f t="shared" si="45"/>
        <v>10425.5</v>
      </c>
      <c r="L106" s="76">
        <f t="shared" si="45"/>
        <v>9770</v>
      </c>
      <c r="M106" s="76">
        <f t="shared" si="45"/>
        <v>9242.5</v>
      </c>
      <c r="N106" s="76">
        <f t="shared" si="45"/>
        <v>8323.5</v>
      </c>
      <c r="O106" s="76">
        <f t="shared" si="45"/>
        <v>7845</v>
      </c>
      <c r="P106" s="76">
        <f t="shared" si="45"/>
        <v>8006.5</v>
      </c>
      <c r="Q106" s="76">
        <f t="shared" si="45"/>
        <v>10980</v>
      </c>
      <c r="R106" s="76">
        <f t="shared" si="45"/>
        <v>11947.5</v>
      </c>
      <c r="S106" s="76">
        <f t="shared" si="45"/>
        <v>11344</v>
      </c>
      <c r="T106" s="76">
        <f t="shared" si="45"/>
        <v>9261.5</v>
      </c>
      <c r="U106" s="76">
        <f t="shared" si="45"/>
        <v>9242</v>
      </c>
      <c r="V106" s="76">
        <f t="shared" si="45"/>
        <v>11477</v>
      </c>
      <c r="W106" s="76">
        <f t="shared" si="45"/>
        <v>10259</v>
      </c>
      <c r="X106" s="76">
        <f t="shared" si="45"/>
        <v>10404.5</v>
      </c>
      <c r="Y106" s="76">
        <f t="shared" si="45"/>
        <v>10545</v>
      </c>
      <c r="Z106" s="76">
        <f t="shared" si="45"/>
        <v>9412.5</v>
      </c>
      <c r="AA106" s="76">
        <f t="shared" si="45"/>
        <v>9539</v>
      </c>
      <c r="AB106" s="76">
        <f t="shared" si="45"/>
        <v>9771.5</v>
      </c>
      <c r="AC106" s="76">
        <f t="shared" si="45"/>
        <v>8924</v>
      </c>
      <c r="AD106" s="76">
        <f t="shared" si="45"/>
        <v>7949</v>
      </c>
      <c r="AE106" s="76">
        <f t="shared" si="45"/>
        <v>6907.5</v>
      </c>
      <c r="AF106" s="76">
        <f t="shared" si="45"/>
        <v>6131</v>
      </c>
      <c r="AG106" s="76">
        <f t="shared" si="45"/>
        <v>7649</v>
      </c>
      <c r="AH106" s="76">
        <f t="shared" si="45"/>
        <v>7773.5</v>
      </c>
      <c r="AI106" s="76">
        <f t="shared" si="45"/>
        <v>7312.5</v>
      </c>
      <c r="AJ106" s="76">
        <f t="shared" si="45"/>
        <v>9816</v>
      </c>
      <c r="AK106" s="76">
        <f t="shared" si="45"/>
        <v>12335</v>
      </c>
      <c r="AL106" s="76">
        <f t="shared" si="45"/>
        <v>12282</v>
      </c>
      <c r="AM106" s="71">
        <f t="shared" si="45"/>
        <v>9319.7099999999991</v>
      </c>
      <c r="AN106" s="71">
        <f t="shared" si="45"/>
        <v>7712.6850000000004</v>
      </c>
    </row>
    <row r="107" spans="1:40" x14ac:dyDescent="0.2">
      <c r="A107" s="68" t="s">
        <v>83</v>
      </c>
      <c r="C107" s="71">
        <f t="shared" ref="C107:AN107" si="46">AVERAGE(C51:D51)</f>
        <v>74901</v>
      </c>
      <c r="D107" s="71">
        <f t="shared" si="46"/>
        <v>84679.5</v>
      </c>
      <c r="E107" s="71">
        <f t="shared" si="46"/>
        <v>85134.5</v>
      </c>
      <c r="F107" s="71">
        <f t="shared" si="46"/>
        <v>97189</v>
      </c>
      <c r="G107" s="71">
        <f t="shared" si="46"/>
        <v>108918</v>
      </c>
      <c r="H107" s="71">
        <f t="shared" si="46"/>
        <v>105449</v>
      </c>
      <c r="I107" s="71">
        <f t="shared" si="46"/>
        <v>108355.5</v>
      </c>
      <c r="J107" s="71">
        <f t="shared" si="46"/>
        <v>98810.5</v>
      </c>
      <c r="K107" s="71">
        <f t="shared" si="46"/>
        <v>91991.5</v>
      </c>
      <c r="L107" s="71">
        <f t="shared" si="46"/>
        <v>100573</v>
      </c>
      <c r="M107" s="71">
        <f t="shared" si="46"/>
        <v>108767.5</v>
      </c>
      <c r="N107" s="71">
        <f t="shared" si="46"/>
        <v>113316.5</v>
      </c>
      <c r="O107" s="71">
        <f t="shared" si="46"/>
        <v>115145.5</v>
      </c>
      <c r="P107" s="71">
        <f t="shared" si="46"/>
        <v>124122.5</v>
      </c>
      <c r="Q107" s="71">
        <f t="shared" si="46"/>
        <v>109569.5</v>
      </c>
      <c r="R107" s="71">
        <f t="shared" si="46"/>
        <v>92606</v>
      </c>
      <c r="S107" s="71">
        <f t="shared" si="46"/>
        <v>100928.5</v>
      </c>
      <c r="T107" s="71">
        <f t="shared" si="46"/>
        <v>101779.5</v>
      </c>
      <c r="U107" s="71">
        <f t="shared" si="46"/>
        <v>99203</v>
      </c>
      <c r="V107" s="71">
        <f t="shared" si="46"/>
        <v>118398.5</v>
      </c>
      <c r="W107" s="71">
        <f t="shared" si="46"/>
        <v>137113.5</v>
      </c>
      <c r="X107" s="71">
        <f t="shared" si="46"/>
        <v>112698.5</v>
      </c>
      <c r="Y107" s="71">
        <f t="shared" si="46"/>
        <v>88350.5</v>
      </c>
      <c r="Z107" s="71">
        <f t="shared" si="46"/>
        <v>91397</v>
      </c>
      <c r="AA107" s="71">
        <f t="shared" si="46"/>
        <v>93641.5</v>
      </c>
      <c r="AB107" s="71">
        <f t="shared" si="46"/>
        <v>105054</v>
      </c>
      <c r="AC107" s="71">
        <f t="shared" si="46"/>
        <v>119827.5</v>
      </c>
      <c r="AD107" s="71">
        <f t="shared" si="46"/>
        <v>102173</v>
      </c>
      <c r="AE107" s="71">
        <f t="shared" si="46"/>
        <v>96608.5</v>
      </c>
      <c r="AF107" s="71">
        <f t="shared" si="46"/>
        <v>111706.5</v>
      </c>
      <c r="AG107" s="71">
        <f t="shared" si="46"/>
        <v>108890.5</v>
      </c>
      <c r="AH107" s="71">
        <f t="shared" si="46"/>
        <v>108430.5</v>
      </c>
      <c r="AI107" s="71">
        <f t="shared" si="46"/>
        <v>124707</v>
      </c>
      <c r="AJ107" s="71">
        <f t="shared" si="46"/>
        <v>127346</v>
      </c>
      <c r="AK107" s="71">
        <f t="shared" si="46"/>
        <v>126172</v>
      </c>
      <c r="AL107" s="71">
        <f t="shared" si="46"/>
        <v>125755.5</v>
      </c>
      <c r="AM107" s="71">
        <f t="shared" si="46"/>
        <v>120815.91500000001</v>
      </c>
      <c r="AN107" s="71">
        <f t="shared" si="46"/>
        <v>115310.375</v>
      </c>
    </row>
    <row r="108" spans="1:40" x14ac:dyDescent="0.2">
      <c r="A108" s="68" t="s">
        <v>84</v>
      </c>
      <c r="C108" s="71">
        <f t="shared" ref="C108:AN108" si="47">AVERAGE(C52:D52)</f>
        <v>61097.5</v>
      </c>
      <c r="D108" s="71">
        <f t="shared" si="47"/>
        <v>67961</v>
      </c>
      <c r="E108" s="71">
        <f t="shared" si="47"/>
        <v>76275.5</v>
      </c>
      <c r="F108" s="71">
        <f t="shared" si="47"/>
        <v>92227.5</v>
      </c>
      <c r="G108" s="71">
        <f t="shared" si="47"/>
        <v>102078</v>
      </c>
      <c r="H108" s="71">
        <f t="shared" si="47"/>
        <v>104487.5</v>
      </c>
      <c r="I108" s="71">
        <f t="shared" si="47"/>
        <v>99109</v>
      </c>
      <c r="J108" s="71">
        <f t="shared" si="47"/>
        <v>84198.5</v>
      </c>
      <c r="K108" s="71">
        <f t="shared" si="47"/>
        <v>98392.5</v>
      </c>
      <c r="L108" s="71">
        <f t="shared" si="47"/>
        <v>124656.5</v>
      </c>
      <c r="M108" s="71">
        <f t="shared" si="47"/>
        <v>111015.5</v>
      </c>
      <c r="N108" s="71">
        <f t="shared" si="47"/>
        <v>80541.5</v>
      </c>
      <c r="O108" s="71">
        <f t="shared" si="47"/>
        <v>68001</v>
      </c>
      <c r="P108" s="71">
        <f t="shared" si="47"/>
        <v>71197.5</v>
      </c>
      <c r="Q108" s="71">
        <f t="shared" si="47"/>
        <v>86720</v>
      </c>
      <c r="R108" s="71">
        <f t="shared" si="47"/>
        <v>105231.5</v>
      </c>
      <c r="S108" s="71">
        <f t="shared" si="47"/>
        <v>115269</v>
      </c>
      <c r="T108" s="71">
        <f t="shared" si="47"/>
        <v>113508.5</v>
      </c>
      <c r="U108" s="71">
        <f t="shared" si="47"/>
        <v>119355.5</v>
      </c>
      <c r="V108" s="71">
        <f t="shared" si="47"/>
        <v>130292</v>
      </c>
      <c r="W108" s="71">
        <f t="shared" si="47"/>
        <v>116445</v>
      </c>
      <c r="X108" s="71">
        <f t="shared" si="47"/>
        <v>85643.5</v>
      </c>
      <c r="Y108" s="71">
        <f t="shared" si="47"/>
        <v>78406.5</v>
      </c>
      <c r="Z108" s="71">
        <f t="shared" si="47"/>
        <v>89980.5</v>
      </c>
      <c r="AA108" s="71">
        <f t="shared" si="47"/>
        <v>96550</v>
      </c>
      <c r="AB108" s="71">
        <f t="shared" si="47"/>
        <v>96002.5</v>
      </c>
      <c r="AC108" s="71">
        <f t="shared" si="47"/>
        <v>116624.5</v>
      </c>
      <c r="AD108" s="71">
        <f t="shared" si="47"/>
        <v>126390</v>
      </c>
      <c r="AE108" s="71">
        <f t="shared" si="47"/>
        <v>109422.5</v>
      </c>
      <c r="AF108" s="71">
        <f t="shared" si="47"/>
        <v>89953.5</v>
      </c>
      <c r="AG108" s="71">
        <f t="shared" si="47"/>
        <v>89593.5</v>
      </c>
      <c r="AH108" s="71">
        <f t="shared" si="47"/>
        <v>99766.5</v>
      </c>
      <c r="AI108" s="71">
        <f t="shared" si="47"/>
        <v>121982</v>
      </c>
      <c r="AJ108" s="71">
        <f t="shared" si="47"/>
        <v>131670.5</v>
      </c>
      <c r="AK108" s="71">
        <f t="shared" si="47"/>
        <v>130060</v>
      </c>
      <c r="AL108" s="71">
        <f t="shared" si="47"/>
        <v>135046</v>
      </c>
      <c r="AM108" s="71">
        <f t="shared" si="47"/>
        <v>126740.755</v>
      </c>
      <c r="AN108" s="71">
        <f t="shared" si="47"/>
        <v>127419.54000000001</v>
      </c>
    </row>
    <row r="109" spans="1:40" x14ac:dyDescent="0.2">
      <c r="A109" s="68" t="s">
        <v>85</v>
      </c>
      <c r="C109" s="71">
        <f t="shared" ref="C109:AN109" si="48">AVERAGE(C53:D53)</f>
        <v>35266</v>
      </c>
      <c r="D109" s="71">
        <f t="shared" si="48"/>
        <v>34931</v>
      </c>
      <c r="E109" s="71">
        <f t="shared" si="48"/>
        <v>36375</v>
      </c>
      <c r="F109" s="71">
        <f t="shared" si="48"/>
        <v>42329</v>
      </c>
      <c r="G109" s="71">
        <f t="shared" si="48"/>
        <v>54687</v>
      </c>
      <c r="H109" s="71">
        <f t="shared" si="48"/>
        <v>74238.5</v>
      </c>
      <c r="I109" s="71">
        <f t="shared" si="48"/>
        <v>78922.5</v>
      </c>
      <c r="J109" s="71">
        <f t="shared" si="48"/>
        <v>70647</v>
      </c>
      <c r="K109" s="71">
        <f t="shared" si="48"/>
        <v>70480</v>
      </c>
      <c r="L109" s="71">
        <f t="shared" si="48"/>
        <v>77152.5</v>
      </c>
      <c r="M109" s="71">
        <f t="shared" si="48"/>
        <v>86383</v>
      </c>
      <c r="N109" s="71">
        <f t="shared" si="48"/>
        <v>81221.5</v>
      </c>
      <c r="O109" s="71">
        <f t="shared" si="48"/>
        <v>65466</v>
      </c>
      <c r="P109" s="71">
        <f t="shared" si="48"/>
        <v>59343</v>
      </c>
      <c r="Q109" s="71">
        <f t="shared" si="48"/>
        <v>60049.5</v>
      </c>
      <c r="R109" s="71">
        <f t="shared" si="48"/>
        <v>72288</v>
      </c>
      <c r="S109" s="71">
        <f t="shared" si="48"/>
        <v>81567.5</v>
      </c>
      <c r="T109" s="71">
        <f t="shared" si="48"/>
        <v>69684.5</v>
      </c>
      <c r="U109" s="71">
        <f t="shared" si="48"/>
        <v>57044</v>
      </c>
      <c r="V109" s="71">
        <f t="shared" si="48"/>
        <v>54877</v>
      </c>
      <c r="W109" s="71">
        <f t="shared" si="48"/>
        <v>48063.5</v>
      </c>
      <c r="X109" s="71">
        <f t="shared" si="48"/>
        <v>48049</v>
      </c>
      <c r="Y109" s="71">
        <f t="shared" si="48"/>
        <v>49105.5</v>
      </c>
      <c r="Z109" s="71">
        <f t="shared" si="48"/>
        <v>43281</v>
      </c>
      <c r="AA109" s="71">
        <f t="shared" si="48"/>
        <v>45889.5</v>
      </c>
      <c r="AB109" s="71">
        <f t="shared" si="48"/>
        <v>49628.5</v>
      </c>
      <c r="AC109" s="71">
        <f t="shared" si="48"/>
        <v>53226</v>
      </c>
      <c r="AD109" s="71">
        <f t="shared" si="48"/>
        <v>46865.5</v>
      </c>
      <c r="AE109" s="71">
        <f t="shared" si="48"/>
        <v>41260.5</v>
      </c>
      <c r="AF109" s="71">
        <f t="shared" si="48"/>
        <v>43532.5</v>
      </c>
      <c r="AG109" s="71">
        <f t="shared" si="48"/>
        <v>45654.5</v>
      </c>
      <c r="AH109" s="71">
        <f t="shared" si="48"/>
        <v>44051.5</v>
      </c>
      <c r="AI109" s="71">
        <f t="shared" si="48"/>
        <v>46347</v>
      </c>
      <c r="AJ109" s="71">
        <f t="shared" si="48"/>
        <v>50762.5</v>
      </c>
      <c r="AK109" s="71">
        <f t="shared" si="48"/>
        <v>49095</v>
      </c>
      <c r="AL109" s="71">
        <f t="shared" si="48"/>
        <v>47561</v>
      </c>
      <c r="AM109" s="71">
        <f t="shared" si="48"/>
        <v>49566.875</v>
      </c>
      <c r="AN109" s="71">
        <f t="shared" si="48"/>
        <v>51399.934999999998</v>
      </c>
    </row>
    <row r="110" spans="1:40" x14ac:dyDescent="0.2">
      <c r="A110" s="68" t="s">
        <v>86</v>
      </c>
      <c r="C110" s="71">
        <f t="shared" ref="C110:AN110" si="49">AVERAGE(C54:D54)</f>
        <v>65636</v>
      </c>
      <c r="D110" s="71">
        <f t="shared" si="49"/>
        <v>61585.5</v>
      </c>
      <c r="E110" s="71">
        <f t="shared" si="49"/>
        <v>56755.5</v>
      </c>
      <c r="F110" s="71">
        <f t="shared" si="49"/>
        <v>67929.5</v>
      </c>
      <c r="G110" s="71">
        <f t="shared" si="49"/>
        <v>76020.5</v>
      </c>
      <c r="H110" s="71">
        <f t="shared" si="49"/>
        <v>75844.5</v>
      </c>
      <c r="I110" s="71">
        <f t="shared" si="49"/>
        <v>92840</v>
      </c>
      <c r="J110" s="71">
        <f t="shared" si="49"/>
        <v>114535</v>
      </c>
      <c r="K110" s="71">
        <f t="shared" si="49"/>
        <v>117756</v>
      </c>
      <c r="L110" s="71">
        <f t="shared" si="49"/>
        <v>96862</v>
      </c>
      <c r="M110" s="71">
        <f t="shared" si="49"/>
        <v>79920</v>
      </c>
      <c r="N110" s="71">
        <f t="shared" si="49"/>
        <v>73476</v>
      </c>
      <c r="O110" s="71">
        <f t="shared" si="49"/>
        <v>70274</v>
      </c>
      <c r="P110" s="71">
        <f t="shared" si="49"/>
        <v>65021</v>
      </c>
      <c r="Q110" s="71">
        <f t="shared" si="49"/>
        <v>74151</v>
      </c>
      <c r="R110" s="71">
        <f t="shared" si="49"/>
        <v>87369</v>
      </c>
      <c r="S110" s="71">
        <f t="shared" si="49"/>
        <v>110652.5</v>
      </c>
      <c r="T110" s="71">
        <f t="shared" si="49"/>
        <v>106314.5</v>
      </c>
      <c r="U110" s="71">
        <f t="shared" si="49"/>
        <v>76499</v>
      </c>
      <c r="V110" s="71">
        <f t="shared" si="49"/>
        <v>77504.5</v>
      </c>
      <c r="W110" s="71">
        <f t="shared" si="49"/>
        <v>82984</v>
      </c>
      <c r="X110" s="71">
        <f t="shared" si="49"/>
        <v>81583</v>
      </c>
      <c r="Y110" s="71">
        <f t="shared" si="49"/>
        <v>70469</v>
      </c>
      <c r="Z110" s="71">
        <f t="shared" si="49"/>
        <v>67784</v>
      </c>
      <c r="AA110" s="71">
        <f t="shared" si="49"/>
        <v>75728.5</v>
      </c>
      <c r="AB110" s="71">
        <f t="shared" si="49"/>
        <v>71350.5</v>
      </c>
      <c r="AC110" s="71">
        <f t="shared" si="49"/>
        <v>73843.5</v>
      </c>
      <c r="AD110" s="71">
        <f t="shared" si="49"/>
        <v>95658.5</v>
      </c>
      <c r="AE110" s="71">
        <f t="shared" si="49"/>
        <v>94551</v>
      </c>
      <c r="AF110" s="71">
        <f t="shared" si="49"/>
        <v>82846</v>
      </c>
      <c r="AG110" s="71">
        <f t="shared" si="49"/>
        <v>87450</v>
      </c>
      <c r="AH110" s="71">
        <f t="shared" si="49"/>
        <v>83738.5</v>
      </c>
      <c r="AI110" s="71">
        <f t="shared" si="49"/>
        <v>84530.5</v>
      </c>
      <c r="AJ110" s="71">
        <f t="shared" si="49"/>
        <v>88145.5</v>
      </c>
      <c r="AK110" s="71">
        <f t="shared" si="49"/>
        <v>103447</v>
      </c>
      <c r="AL110" s="71">
        <f t="shared" si="49"/>
        <v>114394.5</v>
      </c>
      <c r="AM110" s="71">
        <f t="shared" si="49"/>
        <v>104083.215</v>
      </c>
      <c r="AN110" s="71">
        <f t="shared" si="49"/>
        <v>99394.134999999995</v>
      </c>
    </row>
    <row r="111" spans="1:40" x14ac:dyDescent="0.2">
      <c r="A111" s="68" t="s">
        <v>87</v>
      </c>
      <c r="C111" s="71">
        <f t="shared" ref="C111:AN111" si="50">AVERAGE(C55:D55)</f>
        <v>4779</v>
      </c>
      <c r="D111" s="71">
        <f t="shared" si="50"/>
        <v>3694.5</v>
      </c>
      <c r="E111" s="71">
        <f t="shared" si="50"/>
        <v>4861</v>
      </c>
      <c r="F111" s="71">
        <f t="shared" si="50"/>
        <v>6282</v>
      </c>
      <c r="G111" s="71">
        <f t="shared" si="50"/>
        <v>6701.5</v>
      </c>
      <c r="H111" s="71">
        <f t="shared" si="50"/>
        <v>8026</v>
      </c>
      <c r="I111" s="71">
        <f t="shared" si="50"/>
        <v>9327.5</v>
      </c>
      <c r="J111" s="71">
        <f t="shared" si="50"/>
        <v>8269.5</v>
      </c>
      <c r="K111" s="71">
        <f t="shared" si="50"/>
        <v>8433.5</v>
      </c>
      <c r="L111" s="71">
        <f t="shared" si="50"/>
        <v>10724</v>
      </c>
      <c r="M111" s="71">
        <f t="shared" si="50"/>
        <v>10549.5</v>
      </c>
      <c r="N111" s="71">
        <f t="shared" si="50"/>
        <v>8837</v>
      </c>
      <c r="O111" s="71">
        <f t="shared" si="50"/>
        <v>9188.5</v>
      </c>
      <c r="P111" s="71">
        <f t="shared" si="50"/>
        <v>9559.5</v>
      </c>
      <c r="Q111" s="71">
        <f t="shared" si="50"/>
        <v>9614</v>
      </c>
      <c r="R111" s="71">
        <f t="shared" si="50"/>
        <v>9271</v>
      </c>
      <c r="S111" s="71">
        <f t="shared" si="50"/>
        <v>9523</v>
      </c>
      <c r="T111" s="71">
        <f t="shared" si="50"/>
        <v>9475</v>
      </c>
      <c r="U111" s="71">
        <f t="shared" si="50"/>
        <v>9578</v>
      </c>
      <c r="V111" s="71">
        <f t="shared" si="50"/>
        <v>10566.5</v>
      </c>
      <c r="W111" s="71">
        <f t="shared" si="50"/>
        <v>10841</v>
      </c>
      <c r="X111" s="71">
        <f t="shared" si="50"/>
        <v>10688</v>
      </c>
      <c r="Y111" s="71">
        <f t="shared" si="50"/>
        <v>9558.5</v>
      </c>
      <c r="Z111" s="71">
        <f t="shared" si="50"/>
        <v>8729</v>
      </c>
      <c r="AA111" s="71">
        <f t="shared" si="50"/>
        <v>7744</v>
      </c>
      <c r="AB111" s="71">
        <f t="shared" si="50"/>
        <v>6593.5</v>
      </c>
      <c r="AC111" s="71">
        <f t="shared" si="50"/>
        <v>7911</v>
      </c>
      <c r="AD111" s="71">
        <f t="shared" si="50"/>
        <v>8493</v>
      </c>
      <c r="AE111" s="71">
        <f t="shared" si="50"/>
        <v>8436.5</v>
      </c>
      <c r="AF111" s="71">
        <f t="shared" si="50"/>
        <v>9009.5</v>
      </c>
      <c r="AG111" s="71">
        <f t="shared" si="50"/>
        <v>9030</v>
      </c>
      <c r="AH111" s="71">
        <f t="shared" si="50"/>
        <v>8640.5</v>
      </c>
      <c r="AI111" s="71">
        <f t="shared" si="50"/>
        <v>7318</v>
      </c>
      <c r="AJ111" s="71">
        <f t="shared" si="50"/>
        <v>8111</v>
      </c>
      <c r="AK111" s="71">
        <f t="shared" si="50"/>
        <v>9268</v>
      </c>
      <c r="AL111" s="71">
        <f t="shared" si="50"/>
        <v>8733.5</v>
      </c>
      <c r="AM111" s="71">
        <f t="shared" si="50"/>
        <v>8700.07</v>
      </c>
      <c r="AN111" s="71">
        <f t="shared" si="50"/>
        <v>8049.09</v>
      </c>
    </row>
    <row r="112" spans="1:40" s="64" customFormat="1" x14ac:dyDescent="0.2">
      <c r="A112" s="64" t="s">
        <v>88</v>
      </c>
      <c r="C112" s="73">
        <f t="shared" ref="C112:AL112" si="51">SUM(C62:C111)</f>
        <v>4053375.5</v>
      </c>
      <c r="D112" s="73">
        <f t="shared" si="51"/>
        <v>4052470.5</v>
      </c>
      <c r="E112" s="73">
        <f t="shared" si="51"/>
        <v>4122631.5</v>
      </c>
      <c r="F112" s="73">
        <f t="shared" si="51"/>
        <v>4595294.5</v>
      </c>
      <c r="G112" s="73">
        <f t="shared" si="51"/>
        <v>5172973</v>
      </c>
      <c r="H112" s="73">
        <f t="shared" si="51"/>
        <v>5612457</v>
      </c>
      <c r="I112" s="73">
        <f t="shared" si="51"/>
        <v>5988275</v>
      </c>
      <c r="J112" s="73">
        <f t="shared" si="51"/>
        <v>5983936</v>
      </c>
      <c r="K112" s="73">
        <f t="shared" si="51"/>
        <v>5826610.5</v>
      </c>
      <c r="L112" s="73">
        <f t="shared" si="51"/>
        <v>5780623</v>
      </c>
      <c r="M112" s="73">
        <f t="shared" si="51"/>
        <v>5743646</v>
      </c>
      <c r="N112" s="73">
        <f t="shared" si="51"/>
        <v>5656650.5</v>
      </c>
      <c r="O112" s="73">
        <f t="shared" si="51"/>
        <v>5583109</v>
      </c>
      <c r="P112" s="73">
        <f t="shared" si="51"/>
        <v>5771808</v>
      </c>
      <c r="Q112" s="73">
        <f t="shared" si="51"/>
        <v>6223113</v>
      </c>
      <c r="R112" s="73">
        <f t="shared" si="51"/>
        <v>6634229.5</v>
      </c>
      <c r="S112" s="73">
        <f t="shared" si="51"/>
        <v>6946145.5</v>
      </c>
      <c r="T112" s="73">
        <f t="shared" si="51"/>
        <v>6891432.5</v>
      </c>
      <c r="U112" s="73">
        <f t="shared" si="51"/>
        <v>6453353.5</v>
      </c>
      <c r="V112" s="73">
        <f t="shared" si="51"/>
        <v>6294763.5</v>
      </c>
      <c r="W112" s="73">
        <f t="shared" si="51"/>
        <v>6249837</v>
      </c>
      <c r="X112" s="73">
        <f t="shared" si="51"/>
        <v>5982707</v>
      </c>
      <c r="Y112" s="73">
        <f t="shared" si="51"/>
        <v>5627567</v>
      </c>
      <c r="Z112" s="73">
        <f t="shared" si="51"/>
        <v>5241331</v>
      </c>
      <c r="AA112" s="73">
        <f t="shared" si="51"/>
        <v>5183855.5</v>
      </c>
      <c r="AB112" s="73">
        <f t="shared" si="51"/>
        <v>5419327.5</v>
      </c>
      <c r="AC112" s="73">
        <f t="shared" si="51"/>
        <v>5746201</v>
      </c>
      <c r="AD112" s="73">
        <f t="shared" si="51"/>
        <v>5990319.5</v>
      </c>
      <c r="AE112" s="73">
        <f t="shared" si="51"/>
        <v>5960932.5</v>
      </c>
      <c r="AF112" s="73">
        <f t="shared" si="51"/>
        <v>5960043</v>
      </c>
      <c r="AG112" s="73">
        <f t="shared" si="51"/>
        <v>6028331.5</v>
      </c>
      <c r="AH112" s="73">
        <f t="shared" si="51"/>
        <v>6159992</v>
      </c>
      <c r="AI112" s="73">
        <f t="shared" si="51"/>
        <v>6577070</v>
      </c>
      <c r="AJ112" s="73">
        <f t="shared" si="51"/>
        <v>7053587</v>
      </c>
      <c r="AK112" s="73">
        <f t="shared" si="51"/>
        <v>7301599</v>
      </c>
      <c r="AL112" s="73">
        <f t="shared" si="51"/>
        <v>7336864</v>
      </c>
      <c r="AM112" s="73">
        <f>AVERAGE(AM56:AN56)</f>
        <v>7072217.9699999997</v>
      </c>
      <c r="AN112" s="73">
        <f>AVERAGE(AN56:AO56)</f>
        <v>6939526.7000000002</v>
      </c>
    </row>
    <row r="115" spans="5:37" x14ac:dyDescent="0.2">
      <c r="E115" s="70"/>
    </row>
    <row r="117" spans="5:37" x14ac:dyDescent="0.2"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  <c r="AI117" s="71"/>
      <c r="AJ117" s="71"/>
      <c r="AK117" s="71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9" tint="0.39997558519241921"/>
  </sheetPr>
  <dimension ref="A1:AN114"/>
  <sheetViews>
    <sheetView topLeftCell="A49" workbookViewId="0">
      <pane xSplit="1" topLeftCell="R1" activePane="topRight" state="frozen"/>
      <selection activeCell="I36" sqref="I36"/>
      <selection pane="topRight" activeCell="Y75" sqref="Y75"/>
    </sheetView>
  </sheetViews>
  <sheetFormatPr baseColWidth="10" defaultColWidth="8.83203125" defaultRowHeight="15" x14ac:dyDescent="0.2"/>
  <cols>
    <col min="1" max="1" width="22.33203125" customWidth="1"/>
    <col min="2" max="34" width="10.5" customWidth="1"/>
    <col min="35" max="35" width="10" bestFit="1" customWidth="1"/>
    <col min="36" max="37" width="11.1640625" customWidth="1"/>
    <col min="38" max="38" width="14.1640625" customWidth="1"/>
  </cols>
  <sheetData>
    <row r="1" spans="1:38" ht="45" x14ac:dyDescent="0.2">
      <c r="A1" s="65" t="s">
        <v>115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8"/>
      <c r="AH1" s="18"/>
      <c r="AI1" s="18"/>
      <c r="AJ1" s="18"/>
      <c r="AK1" s="18"/>
      <c r="AL1" s="7"/>
    </row>
    <row r="2" spans="1:38" x14ac:dyDescent="0.2">
      <c r="A2" s="30" t="s">
        <v>92</v>
      </c>
      <c r="B2" s="31">
        <v>1978</v>
      </c>
      <c r="C2" s="31">
        <v>1979</v>
      </c>
      <c r="D2" s="31">
        <v>1980</v>
      </c>
      <c r="E2" s="31">
        <v>1981</v>
      </c>
      <c r="F2" s="31">
        <v>1982</v>
      </c>
      <c r="G2" s="31">
        <v>1983</v>
      </c>
      <c r="H2" s="31">
        <v>1984</v>
      </c>
      <c r="I2" s="31">
        <v>1985</v>
      </c>
      <c r="J2" s="31">
        <v>1986</v>
      </c>
      <c r="K2" s="31">
        <v>1987</v>
      </c>
      <c r="L2" s="31">
        <v>1988</v>
      </c>
      <c r="M2" s="31">
        <v>1989</v>
      </c>
      <c r="N2" s="31">
        <v>1990</v>
      </c>
      <c r="O2" s="31">
        <v>1991</v>
      </c>
      <c r="P2" s="31">
        <v>1992</v>
      </c>
      <c r="Q2" s="31">
        <v>1993</v>
      </c>
      <c r="R2" s="31">
        <v>1994</v>
      </c>
      <c r="S2" s="31">
        <v>1995</v>
      </c>
      <c r="T2" s="31">
        <v>1996</v>
      </c>
      <c r="U2" s="31">
        <v>1997</v>
      </c>
      <c r="V2" s="31">
        <v>1998</v>
      </c>
      <c r="W2" s="31">
        <v>1999</v>
      </c>
      <c r="X2" s="31">
        <v>2000</v>
      </c>
      <c r="Y2" s="31">
        <v>2001</v>
      </c>
      <c r="Z2" s="31">
        <v>2002</v>
      </c>
      <c r="AA2" s="31">
        <v>2003</v>
      </c>
      <c r="AB2" s="31">
        <v>2004</v>
      </c>
      <c r="AC2" s="31">
        <v>2005</v>
      </c>
      <c r="AD2" s="31">
        <v>2006</v>
      </c>
      <c r="AE2" s="31">
        <v>2007</v>
      </c>
      <c r="AF2" s="31">
        <v>2008</v>
      </c>
      <c r="AG2" s="31">
        <v>2009</v>
      </c>
      <c r="AH2" s="31">
        <v>2010</v>
      </c>
      <c r="AI2" s="31">
        <v>2011</v>
      </c>
      <c r="AJ2" s="31">
        <v>2012</v>
      </c>
      <c r="AK2" s="31">
        <v>2013</v>
      </c>
      <c r="AL2" s="62">
        <v>2014</v>
      </c>
    </row>
    <row r="3" spans="1:38" x14ac:dyDescent="0.2">
      <c r="A3" s="14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9"/>
      <c r="AH3" s="29"/>
      <c r="AI3" s="29"/>
      <c r="AJ3" s="29"/>
      <c r="AK3" s="29"/>
      <c r="AL3" s="29"/>
    </row>
    <row r="4" spans="1:38" x14ac:dyDescent="0.2">
      <c r="A4" s="19" t="s">
        <v>38</v>
      </c>
      <c r="B4" s="20">
        <v>58437.166666666664</v>
      </c>
      <c r="C4" s="20">
        <v>60861.333333333336</v>
      </c>
      <c r="D4" s="20">
        <v>63149.583333333336</v>
      </c>
      <c r="E4" s="20">
        <v>59806</v>
      </c>
      <c r="F4" s="20">
        <v>54790.083333333336</v>
      </c>
      <c r="G4" s="20">
        <v>54986.833333333336</v>
      </c>
      <c r="H4" s="20">
        <v>54579.916666666664</v>
      </c>
      <c r="I4" s="20">
        <v>51676.916666666664</v>
      </c>
      <c r="J4" s="20">
        <v>49350.916666666664</v>
      </c>
      <c r="K4" s="20">
        <v>46695.5</v>
      </c>
      <c r="L4" s="20">
        <v>45201.583333333336</v>
      </c>
      <c r="M4" s="20">
        <v>44885.416666666664</v>
      </c>
      <c r="N4" s="20">
        <v>45571.083333333336</v>
      </c>
      <c r="O4" s="20">
        <v>48411.75</v>
      </c>
      <c r="P4" s="20">
        <v>51032.833333333336</v>
      </c>
      <c r="Q4" s="20">
        <v>51520.25</v>
      </c>
      <c r="R4" s="20">
        <v>49577.75</v>
      </c>
      <c r="S4" s="20">
        <v>44895</v>
      </c>
      <c r="T4" s="20">
        <v>41302.583333333336</v>
      </c>
      <c r="U4" s="20">
        <v>30946.916666666668</v>
      </c>
      <c r="V4" s="20">
        <v>22406.583333333332</v>
      </c>
      <c r="W4" s="20">
        <v>19861.416666666668</v>
      </c>
      <c r="X4" s="20">
        <v>19043.333333333332</v>
      </c>
      <c r="Y4" s="20">
        <v>18505.916666666668</v>
      </c>
      <c r="Z4" s="20">
        <v>18169</v>
      </c>
      <c r="AA4" s="20">
        <v>19407.833333333332</v>
      </c>
      <c r="AB4" s="20">
        <v>19614.25</v>
      </c>
      <c r="AC4" s="20">
        <v>20243.5</v>
      </c>
      <c r="AD4" s="20">
        <v>19357.583333333332</v>
      </c>
      <c r="AE4" s="20">
        <v>18438.416666666668</v>
      </c>
      <c r="AF4" s="20">
        <v>17885.833333333332</v>
      </c>
      <c r="AG4" s="20">
        <v>19366.083333333332</v>
      </c>
      <c r="AH4" s="20">
        <v>22363.416666666668</v>
      </c>
      <c r="AI4" s="4">
        <v>23358.75</v>
      </c>
      <c r="AJ4" s="4">
        <v>21284.666666666668</v>
      </c>
      <c r="AK4" s="4">
        <v>19364.5</v>
      </c>
      <c r="AL4" s="26">
        <v>16388</v>
      </c>
    </row>
    <row r="5" spans="1:38" x14ac:dyDescent="0.2">
      <c r="A5" s="21" t="s">
        <v>39</v>
      </c>
      <c r="B5" s="20">
        <v>4767.5</v>
      </c>
      <c r="C5" s="20">
        <v>5827.5</v>
      </c>
      <c r="D5" s="20">
        <v>6274.166666666667</v>
      </c>
      <c r="E5" s="20">
        <v>6652.416666666667</v>
      </c>
      <c r="F5" s="20">
        <v>5037.916666666667</v>
      </c>
      <c r="G5" s="20">
        <v>4814.833333333333</v>
      </c>
      <c r="H5" s="20">
        <v>5970.916666666667</v>
      </c>
      <c r="I5" s="20">
        <v>6435.25</v>
      </c>
      <c r="J5" s="20">
        <v>7003.5</v>
      </c>
      <c r="K5" s="20">
        <v>7512.833333333333</v>
      </c>
      <c r="L5" s="20">
        <v>7507.333333333333</v>
      </c>
      <c r="M5" s="20">
        <v>7393.75</v>
      </c>
      <c r="N5" s="20">
        <v>7989.166666666667</v>
      </c>
      <c r="O5" s="20">
        <v>9816.5833333333339</v>
      </c>
      <c r="P5" s="20">
        <v>11161.333333333334</v>
      </c>
      <c r="Q5" s="20">
        <v>12362.583333333334</v>
      </c>
      <c r="R5" s="20">
        <v>12721.666666666666</v>
      </c>
      <c r="S5" s="20">
        <v>12229.833333333334</v>
      </c>
      <c r="T5" s="20">
        <v>12365.75</v>
      </c>
      <c r="U5" s="20">
        <v>11596.25</v>
      </c>
      <c r="V5" s="20">
        <v>9731.5</v>
      </c>
      <c r="W5" s="20">
        <v>8128.5</v>
      </c>
      <c r="X5" s="20">
        <v>6935</v>
      </c>
      <c r="Y5" s="20">
        <v>5892.916666666667</v>
      </c>
      <c r="Z5" s="20">
        <v>5925.5</v>
      </c>
      <c r="AA5" s="20">
        <v>5211</v>
      </c>
      <c r="AB5" s="20">
        <v>4852.833333333333</v>
      </c>
      <c r="AC5" s="20">
        <v>4133.666666666667</v>
      </c>
      <c r="AD5" s="20">
        <v>3537.5833333333335</v>
      </c>
      <c r="AE5" s="20">
        <v>3197.25</v>
      </c>
      <c r="AF5" s="20">
        <v>3020.5833333333335</v>
      </c>
      <c r="AG5" s="20">
        <v>3128.0833333333335</v>
      </c>
      <c r="AH5" s="20">
        <v>3477.75</v>
      </c>
      <c r="AI5" s="4">
        <v>3812.8333333333335</v>
      </c>
      <c r="AJ5" s="4">
        <v>3809.75</v>
      </c>
      <c r="AK5" s="4">
        <v>3585.9166666666665</v>
      </c>
      <c r="AL5" s="26">
        <v>3495.1666666666665</v>
      </c>
    </row>
    <row r="6" spans="1:38" x14ac:dyDescent="0.2">
      <c r="A6" s="21" t="s">
        <v>40</v>
      </c>
      <c r="B6" s="20">
        <v>17330.916666666668</v>
      </c>
      <c r="C6" s="20">
        <v>17248</v>
      </c>
      <c r="D6" s="20">
        <v>19213.583333333332</v>
      </c>
      <c r="E6" s="20">
        <v>22809.083333333332</v>
      </c>
      <c r="F6" s="20">
        <v>22169.083333333332</v>
      </c>
      <c r="G6" s="20">
        <v>24822.75</v>
      </c>
      <c r="H6" s="20">
        <v>26071.666666666668</v>
      </c>
      <c r="I6" s="20">
        <v>25383.75</v>
      </c>
      <c r="J6" s="20">
        <v>26910.083333333332</v>
      </c>
      <c r="K6" s="20">
        <v>29773.833333333332</v>
      </c>
      <c r="L6" s="20">
        <v>33116.083333333336</v>
      </c>
      <c r="M6" s="20">
        <v>37337.25</v>
      </c>
      <c r="N6" s="20">
        <v>45544.5</v>
      </c>
      <c r="O6" s="20">
        <v>55555.666666666664</v>
      </c>
      <c r="P6" s="20">
        <v>65456.666666666664</v>
      </c>
      <c r="Q6" s="20">
        <v>71022.333333333328</v>
      </c>
      <c r="R6" s="20">
        <v>71895.416666666672</v>
      </c>
      <c r="S6" s="20">
        <v>67966</v>
      </c>
      <c r="T6" s="20">
        <v>61843.666666666664</v>
      </c>
      <c r="U6" s="20">
        <v>51284.5</v>
      </c>
      <c r="V6" s="20">
        <v>37035.583333333336</v>
      </c>
      <c r="W6" s="20">
        <v>33895.333333333336</v>
      </c>
      <c r="X6" s="20">
        <v>33033.916666666664</v>
      </c>
      <c r="Y6" s="20">
        <v>34760.083333333336</v>
      </c>
      <c r="Z6" s="20">
        <v>41962.416666666664</v>
      </c>
      <c r="AA6" s="20">
        <v>49434</v>
      </c>
      <c r="AB6" s="20">
        <v>48016.333333333336</v>
      </c>
      <c r="AC6" s="20">
        <v>42295.25</v>
      </c>
      <c r="AD6" s="20">
        <v>38633.833333333336</v>
      </c>
      <c r="AE6" s="20">
        <v>36977.25</v>
      </c>
      <c r="AF6" s="20">
        <v>37243.583333333336</v>
      </c>
      <c r="AG6" s="20">
        <v>39335.166666666664</v>
      </c>
      <c r="AH6" s="20">
        <v>28492.333333333332</v>
      </c>
      <c r="AI6" s="4">
        <v>17886.166666666668</v>
      </c>
      <c r="AJ6" s="4">
        <v>17728.583333333332</v>
      </c>
      <c r="AK6" s="4">
        <v>16177.083333333334</v>
      </c>
      <c r="AL6" s="26">
        <v>13322.25</v>
      </c>
    </row>
    <row r="7" spans="1:38" x14ac:dyDescent="0.2">
      <c r="A7" s="21" t="s">
        <v>41</v>
      </c>
      <c r="B7" s="20">
        <v>29694.5</v>
      </c>
      <c r="C7" s="20">
        <v>29495.166666666668</v>
      </c>
      <c r="D7" s="20">
        <v>29550.333333333332</v>
      </c>
      <c r="E7" s="20">
        <v>28887.083333333332</v>
      </c>
      <c r="F7" s="20">
        <v>22546.25</v>
      </c>
      <c r="G7" s="20">
        <v>22510.083333333332</v>
      </c>
      <c r="H7" s="20">
        <v>22346.916666666668</v>
      </c>
      <c r="I7" s="20">
        <v>21901.166666666668</v>
      </c>
      <c r="J7" s="20">
        <v>22761.166666666668</v>
      </c>
      <c r="K7" s="20">
        <v>22825.166666666668</v>
      </c>
      <c r="L7" s="20">
        <v>23681</v>
      </c>
      <c r="M7" s="20">
        <v>23990.25</v>
      </c>
      <c r="N7" s="20">
        <v>25030.5</v>
      </c>
      <c r="O7" s="20">
        <v>26322.25</v>
      </c>
      <c r="P7" s="20">
        <v>26759.583333333332</v>
      </c>
      <c r="Q7" s="20">
        <v>26482.916666666668</v>
      </c>
      <c r="R7" s="20">
        <v>25732.75</v>
      </c>
      <c r="S7" s="20">
        <v>23796.416666666668</v>
      </c>
      <c r="T7" s="20">
        <v>22414.166666666668</v>
      </c>
      <c r="U7" s="20">
        <v>19316.083333333332</v>
      </c>
      <c r="V7" s="20">
        <v>13089.75</v>
      </c>
      <c r="W7" s="20">
        <v>11979.333333333334</v>
      </c>
      <c r="X7" s="20">
        <v>11970.583333333334</v>
      </c>
      <c r="Y7" s="20">
        <v>11894.166666666666</v>
      </c>
      <c r="Z7" s="20">
        <v>11874.75</v>
      </c>
      <c r="AA7" s="20">
        <v>10905.75</v>
      </c>
      <c r="AB7" s="20">
        <v>9652.9166666666661</v>
      </c>
      <c r="AC7" s="20">
        <v>8436.25</v>
      </c>
      <c r="AD7" s="20">
        <v>8161.166666666667</v>
      </c>
      <c r="AE7" s="20">
        <v>7849.583333333333</v>
      </c>
      <c r="AF7" s="20">
        <v>7349.166666666667</v>
      </c>
      <c r="AG7" s="20">
        <v>7495.75</v>
      </c>
      <c r="AH7" s="20">
        <v>7462.333333333333</v>
      </c>
      <c r="AI7" s="4">
        <v>7052.25</v>
      </c>
      <c r="AJ7" s="4">
        <v>6460.666666666667</v>
      </c>
      <c r="AK7" s="4">
        <v>5843.666666666667</v>
      </c>
      <c r="AL7" s="26">
        <v>4945.666666666667</v>
      </c>
    </row>
    <row r="8" spans="1:38" x14ac:dyDescent="0.2">
      <c r="A8" s="21" t="s">
        <v>42</v>
      </c>
      <c r="B8" s="20">
        <v>476351.75</v>
      </c>
      <c r="C8" s="20">
        <v>462696.83333333331</v>
      </c>
      <c r="D8" s="20">
        <v>486714.16666666669</v>
      </c>
      <c r="E8" s="20">
        <v>523771.16666666669</v>
      </c>
      <c r="F8" s="20">
        <v>515072.58333333331</v>
      </c>
      <c r="G8" s="20">
        <v>544456.58333333337</v>
      </c>
      <c r="H8" s="20">
        <v>546673.58333333337</v>
      </c>
      <c r="I8" s="20">
        <v>556038.25</v>
      </c>
      <c r="J8" s="20">
        <v>570292</v>
      </c>
      <c r="K8" s="20">
        <v>585750.08333333337</v>
      </c>
      <c r="L8" s="20">
        <v>590303.33333333337</v>
      </c>
      <c r="M8" s="20">
        <v>611987.58333333337</v>
      </c>
      <c r="N8" s="20">
        <v>668558.08333333337</v>
      </c>
      <c r="O8" s="20">
        <v>752175.91666666663</v>
      </c>
      <c r="P8" s="20">
        <v>819227.41666666663</v>
      </c>
      <c r="Q8" s="20">
        <v>873211.83333333337</v>
      </c>
      <c r="R8" s="20">
        <v>916019.16666666663</v>
      </c>
      <c r="S8" s="20">
        <v>915508.5</v>
      </c>
      <c r="T8" s="20">
        <v>883929.16666666663</v>
      </c>
      <c r="U8" s="20">
        <v>787635.16666666663</v>
      </c>
      <c r="V8" s="20">
        <v>683437.5</v>
      </c>
      <c r="W8" s="20">
        <v>608256.83333333337</v>
      </c>
      <c r="X8" s="20">
        <v>547657.91666666663</v>
      </c>
      <c r="Y8" s="20">
        <v>516712.41666666669</v>
      </c>
      <c r="Z8" s="20">
        <v>508360.91666666669</v>
      </c>
      <c r="AA8" s="20">
        <v>494653.33333333331</v>
      </c>
      <c r="AB8" s="20">
        <v>504872</v>
      </c>
      <c r="AC8" s="20">
        <v>502793.75</v>
      </c>
      <c r="AD8" s="20">
        <v>480132.33333333331</v>
      </c>
      <c r="AE8" s="20">
        <v>461656.91666666669</v>
      </c>
      <c r="AF8" s="20">
        <v>483701.75</v>
      </c>
      <c r="AG8" s="20">
        <v>537316.75</v>
      </c>
      <c r="AH8" s="20">
        <v>575090.08333333337</v>
      </c>
      <c r="AI8" s="4">
        <v>592630.25</v>
      </c>
      <c r="AJ8" s="4">
        <v>571440</v>
      </c>
      <c r="AK8" s="4">
        <v>558363.91666666663</v>
      </c>
      <c r="AL8" s="26">
        <v>555605.08333333337</v>
      </c>
    </row>
    <row r="9" spans="1:38" x14ac:dyDescent="0.2">
      <c r="A9" s="21" t="s">
        <v>43</v>
      </c>
      <c r="B9" s="20">
        <v>29134.416666666668</v>
      </c>
      <c r="C9" s="20">
        <v>27165.75</v>
      </c>
      <c r="D9" s="20">
        <v>28349.916666666668</v>
      </c>
      <c r="E9" s="20">
        <v>29067.75</v>
      </c>
      <c r="F9" s="20">
        <v>26445.416666666668</v>
      </c>
      <c r="G9" s="20">
        <v>29768.083333333332</v>
      </c>
      <c r="H9" s="20">
        <v>29571</v>
      </c>
      <c r="I9" s="20">
        <v>27738.666666666668</v>
      </c>
      <c r="J9" s="20">
        <v>29593.583333333332</v>
      </c>
      <c r="K9" s="20">
        <v>31809.666666666668</v>
      </c>
      <c r="L9" s="20">
        <v>33248</v>
      </c>
      <c r="M9" s="20">
        <v>34130.25</v>
      </c>
      <c r="N9" s="20">
        <v>35944.25</v>
      </c>
      <c r="O9" s="20">
        <v>40045.333333333336</v>
      </c>
      <c r="P9" s="20">
        <v>42177.333333333336</v>
      </c>
      <c r="Q9" s="20">
        <v>42548.916666666664</v>
      </c>
      <c r="R9" s="20">
        <v>40984.083333333336</v>
      </c>
      <c r="S9" s="20">
        <v>37683.833333333336</v>
      </c>
      <c r="T9" s="20">
        <v>34547.166666666664</v>
      </c>
      <c r="U9" s="20">
        <v>27543.416666666668</v>
      </c>
      <c r="V9" s="20">
        <v>19277.916666666668</v>
      </c>
      <c r="W9" s="20">
        <v>13262.833333333334</v>
      </c>
      <c r="X9" s="20">
        <v>10838.333333333334</v>
      </c>
      <c r="Y9" s="20">
        <v>10863.916666666666</v>
      </c>
      <c r="Z9" s="20">
        <v>12409.333333333334</v>
      </c>
      <c r="AA9" s="20">
        <v>13967.5</v>
      </c>
      <c r="AB9" s="20">
        <v>14707.166666666666</v>
      </c>
      <c r="AC9" s="20">
        <v>15336.5</v>
      </c>
      <c r="AD9" s="20">
        <v>13861.666666666666</v>
      </c>
      <c r="AE9" s="20">
        <v>10363</v>
      </c>
      <c r="AF9" s="20">
        <v>9063.8333333333339</v>
      </c>
      <c r="AG9" s="20">
        <v>11749.666666666666</v>
      </c>
      <c r="AH9" s="20">
        <v>14065</v>
      </c>
      <c r="AI9" s="4">
        <v>15463.416666666666</v>
      </c>
      <c r="AJ9" s="4">
        <v>16002.333333333334</v>
      </c>
      <c r="AK9" s="4">
        <v>17020</v>
      </c>
      <c r="AL9" s="26">
        <v>18018.083333333332</v>
      </c>
    </row>
    <row r="10" spans="1:38" x14ac:dyDescent="0.2">
      <c r="A10" s="21" t="s">
        <v>44</v>
      </c>
      <c r="B10" s="20">
        <v>45261.916666666664</v>
      </c>
      <c r="C10" s="20">
        <v>46178.583333333336</v>
      </c>
      <c r="D10" s="20">
        <v>48566.333333333336</v>
      </c>
      <c r="E10" s="20">
        <v>49093.083333333336</v>
      </c>
      <c r="F10" s="20">
        <v>43601.75</v>
      </c>
      <c r="G10" s="20">
        <v>44013.25</v>
      </c>
      <c r="H10" s="20">
        <v>43305.416666666664</v>
      </c>
      <c r="I10" s="20">
        <v>41290.833333333336</v>
      </c>
      <c r="J10" s="20">
        <v>39901.75</v>
      </c>
      <c r="K10" s="20">
        <v>38257.083333333336</v>
      </c>
      <c r="L10" s="20">
        <v>37523.75</v>
      </c>
      <c r="M10" s="20">
        <v>39302.083333333336</v>
      </c>
      <c r="N10" s="20">
        <v>45103.916666666664</v>
      </c>
      <c r="O10" s="20">
        <v>52950.416666666664</v>
      </c>
      <c r="P10" s="20">
        <v>55896.583333333336</v>
      </c>
      <c r="Q10" s="20">
        <v>57726.083333333336</v>
      </c>
      <c r="R10" s="20">
        <v>59861.916666666664</v>
      </c>
      <c r="S10" s="20">
        <v>60609.5</v>
      </c>
      <c r="T10" s="20">
        <v>57460.75</v>
      </c>
      <c r="U10" s="20">
        <v>55011.916666666664</v>
      </c>
      <c r="V10" s="20">
        <v>44019.083333333336</v>
      </c>
      <c r="W10" s="20">
        <v>32390.583333333332</v>
      </c>
      <c r="X10" s="20">
        <v>28865.833333333332</v>
      </c>
      <c r="Y10" s="20">
        <v>27488.583333333332</v>
      </c>
      <c r="Z10" s="20">
        <v>24749.583333333332</v>
      </c>
      <c r="AA10" s="20">
        <v>24702.416666666668</v>
      </c>
      <c r="AB10" s="20">
        <v>24847.333333333332</v>
      </c>
      <c r="AC10" s="20">
        <v>23661.333333333332</v>
      </c>
      <c r="AD10" s="20">
        <v>21364.833333333332</v>
      </c>
      <c r="AE10" s="20">
        <v>18720.5</v>
      </c>
      <c r="AF10" s="20">
        <v>18291.333333333332</v>
      </c>
      <c r="AG10" s="20">
        <v>18861.833333333332</v>
      </c>
      <c r="AH10" s="20">
        <v>19180.666666666668</v>
      </c>
      <c r="AI10" s="4">
        <v>18302.083333333332</v>
      </c>
      <c r="AJ10" s="4">
        <v>17311.916666666668</v>
      </c>
      <c r="AK10" s="4">
        <v>16757.416666666668</v>
      </c>
      <c r="AL10" s="26">
        <v>16611.833333333332</v>
      </c>
    </row>
    <row r="11" spans="1:38" x14ac:dyDescent="0.2">
      <c r="A11" s="21" t="s">
        <v>45</v>
      </c>
      <c r="B11" s="20">
        <v>10910</v>
      </c>
      <c r="C11" s="20">
        <v>11317.916666666666</v>
      </c>
      <c r="D11" s="20">
        <v>11792.75</v>
      </c>
      <c r="E11" s="20">
        <v>11525.083333333334</v>
      </c>
      <c r="F11" s="20">
        <v>9950.5</v>
      </c>
      <c r="G11" s="20">
        <v>9336.4166666666661</v>
      </c>
      <c r="H11" s="20">
        <v>9481.6666666666661</v>
      </c>
      <c r="I11" s="20">
        <v>8757.9166666666661</v>
      </c>
      <c r="J11" s="20">
        <v>8132.416666666667</v>
      </c>
      <c r="K11" s="20">
        <v>7747.916666666667</v>
      </c>
      <c r="L11" s="20">
        <v>7499.75</v>
      </c>
      <c r="M11" s="20">
        <v>7594.833333333333</v>
      </c>
      <c r="N11" s="20">
        <v>8453.5</v>
      </c>
      <c r="O11" s="20">
        <v>9766.5</v>
      </c>
      <c r="P11" s="20">
        <v>10907.333333333334</v>
      </c>
      <c r="Q11" s="20">
        <v>11465.916666666666</v>
      </c>
      <c r="R11" s="20">
        <v>11390.25</v>
      </c>
      <c r="S11" s="20">
        <v>10533.5</v>
      </c>
      <c r="T11" s="20">
        <v>10368.75</v>
      </c>
      <c r="U11" s="20">
        <v>9009.6666666666661</v>
      </c>
      <c r="V11" s="20">
        <v>6828</v>
      </c>
      <c r="W11" s="20">
        <v>6412.916666666667</v>
      </c>
      <c r="X11" s="20">
        <v>5956.916666666667</v>
      </c>
      <c r="Y11" s="20">
        <v>5493.083333333333</v>
      </c>
      <c r="Z11" s="20">
        <v>5619.833333333333</v>
      </c>
      <c r="AA11" s="20">
        <v>5765.666666666667</v>
      </c>
      <c r="AB11" s="20">
        <v>5773.5</v>
      </c>
      <c r="AC11" s="20">
        <v>5734.5</v>
      </c>
      <c r="AD11" s="20">
        <v>5576.416666666667</v>
      </c>
      <c r="AE11" s="20">
        <v>4720.333333333333</v>
      </c>
      <c r="AF11" s="20">
        <v>4922.75</v>
      </c>
      <c r="AG11" s="20">
        <v>5426.5</v>
      </c>
      <c r="AH11" s="20">
        <v>6305.916666666667</v>
      </c>
      <c r="AI11" s="4">
        <v>6400.75</v>
      </c>
      <c r="AJ11" s="4">
        <v>6159.166666666667</v>
      </c>
      <c r="AK11" s="4">
        <v>5878.5</v>
      </c>
      <c r="AL11" s="26">
        <v>5665.166666666667</v>
      </c>
    </row>
    <row r="12" spans="1:38" x14ac:dyDescent="0.2">
      <c r="A12" s="21" t="s">
        <v>46</v>
      </c>
      <c r="B12" s="20">
        <v>82020.833333333328</v>
      </c>
      <c r="C12" s="20">
        <v>84408</v>
      </c>
      <c r="D12" s="20">
        <v>96840.25</v>
      </c>
      <c r="E12" s="20">
        <v>102005.25</v>
      </c>
      <c r="F12" s="20">
        <v>96569.5</v>
      </c>
      <c r="G12" s="20">
        <v>104425.16666666667</v>
      </c>
      <c r="H12" s="20">
        <v>101405.5</v>
      </c>
      <c r="I12" s="20">
        <v>96549.916666666672</v>
      </c>
      <c r="J12" s="20">
        <v>98222.333333333328</v>
      </c>
      <c r="K12" s="20">
        <v>105875.16666666667</v>
      </c>
      <c r="L12" s="20">
        <v>111827.66666666667</v>
      </c>
      <c r="M12" s="20">
        <v>121901.25</v>
      </c>
      <c r="N12" s="20">
        <v>140615.58333333334</v>
      </c>
      <c r="O12" s="20">
        <v>177783.33333333334</v>
      </c>
      <c r="P12" s="20">
        <v>236264.75</v>
      </c>
      <c r="Q12" s="20">
        <v>253186.08333333334</v>
      </c>
      <c r="R12" s="20">
        <v>243352.08333333334</v>
      </c>
      <c r="S12" s="20">
        <v>224244.91666666666</v>
      </c>
      <c r="T12" s="20">
        <v>202882.66666666666</v>
      </c>
      <c r="U12" s="20">
        <v>154279.16666666666</v>
      </c>
      <c r="V12" s="20">
        <v>99274.25</v>
      </c>
      <c r="W12" s="20">
        <v>77824</v>
      </c>
      <c r="X12" s="20">
        <v>66624.583333333328</v>
      </c>
      <c r="Y12" s="20">
        <v>60066.333333333336</v>
      </c>
      <c r="Z12" s="20">
        <v>60838.5</v>
      </c>
      <c r="AA12" s="20">
        <v>59842.333333333336</v>
      </c>
      <c r="AB12" s="20">
        <v>60300.75</v>
      </c>
      <c r="AC12" s="20">
        <v>59192.583333333336</v>
      </c>
      <c r="AD12" s="20">
        <v>51427.75</v>
      </c>
      <c r="AE12" s="20">
        <v>47326.166666666664</v>
      </c>
      <c r="AF12" s="20">
        <v>49969.666666666664</v>
      </c>
      <c r="AG12" s="20">
        <v>57018.583333333336</v>
      </c>
      <c r="AH12" s="20">
        <v>57614.083333333336</v>
      </c>
      <c r="AI12" s="4">
        <v>53296.25</v>
      </c>
      <c r="AJ12" s="4">
        <v>53387.333333333336</v>
      </c>
      <c r="AK12" s="4">
        <v>53192.333333333336</v>
      </c>
      <c r="AL12" s="26">
        <v>49555.666666666664</v>
      </c>
    </row>
    <row r="13" spans="1:38" x14ac:dyDescent="0.2">
      <c r="A13" s="21" t="s">
        <v>47</v>
      </c>
      <c r="B13" s="20">
        <v>79522.083333333328</v>
      </c>
      <c r="C13" s="20">
        <v>79998.25</v>
      </c>
      <c r="D13" s="20">
        <v>86491.916666666672</v>
      </c>
      <c r="E13" s="20">
        <v>89861.333333333328</v>
      </c>
      <c r="F13" s="20">
        <v>86603.083333333328</v>
      </c>
      <c r="G13" s="20">
        <v>89316.75</v>
      </c>
      <c r="H13" s="20">
        <v>88523.416666666672</v>
      </c>
      <c r="I13" s="20">
        <v>83919.083333333328</v>
      </c>
      <c r="J13" s="20">
        <v>84888.333333333328</v>
      </c>
      <c r="K13" s="20">
        <v>86111</v>
      </c>
      <c r="L13" s="20">
        <v>89208.333333333328</v>
      </c>
      <c r="M13" s="20">
        <v>94344.75</v>
      </c>
      <c r="N13" s="20">
        <v>104715.75</v>
      </c>
      <c r="O13" s="20">
        <v>124142.25</v>
      </c>
      <c r="P13" s="20">
        <v>138166.75</v>
      </c>
      <c r="Q13" s="20">
        <v>141622</v>
      </c>
      <c r="R13" s="20">
        <v>141236.33333333334</v>
      </c>
      <c r="S13" s="20">
        <v>137726.75</v>
      </c>
      <c r="T13" s="20">
        <v>126032.25</v>
      </c>
      <c r="U13" s="20">
        <v>97223.083333333328</v>
      </c>
      <c r="V13" s="20">
        <v>70728</v>
      </c>
      <c r="W13" s="20">
        <v>59030.333333333336</v>
      </c>
      <c r="X13" s="20">
        <v>51839.166666666664</v>
      </c>
      <c r="Y13" s="20">
        <v>51040.083333333336</v>
      </c>
      <c r="Z13" s="20">
        <v>55061.833333333336</v>
      </c>
      <c r="AA13" s="20">
        <v>56803.333333333336</v>
      </c>
      <c r="AB13" s="20">
        <v>51194.916666666664</v>
      </c>
      <c r="AC13" s="20">
        <v>39199.416666666664</v>
      </c>
      <c r="AD13" s="20">
        <v>29338.166666666668</v>
      </c>
      <c r="AE13" s="20">
        <v>24017.833333333332</v>
      </c>
      <c r="AF13" s="20">
        <v>21677.333333333332</v>
      </c>
      <c r="AG13" s="20">
        <v>21031.25</v>
      </c>
      <c r="AH13" s="20">
        <v>20387</v>
      </c>
      <c r="AI13" s="4">
        <v>19613.833333333332</v>
      </c>
      <c r="AJ13" s="4">
        <v>18581.916666666668</v>
      </c>
      <c r="AK13" s="4">
        <v>17350.75</v>
      </c>
      <c r="AL13" s="26">
        <v>14698.25</v>
      </c>
    </row>
    <row r="14" spans="1:38" x14ac:dyDescent="0.2">
      <c r="A14" s="21" t="s">
        <v>48</v>
      </c>
      <c r="B14" s="20">
        <v>18507.75</v>
      </c>
      <c r="C14" s="20">
        <v>18939.666666666668</v>
      </c>
      <c r="D14" s="20">
        <v>19640.333333333332</v>
      </c>
      <c r="E14" s="20">
        <v>19923.916666666668</v>
      </c>
      <c r="F14" s="20">
        <v>17867.916666666668</v>
      </c>
      <c r="G14" s="20">
        <v>17655.75</v>
      </c>
      <c r="H14" s="20">
        <v>16872.916666666668</v>
      </c>
      <c r="I14" s="20">
        <v>15937.416666666666</v>
      </c>
      <c r="J14" s="20">
        <v>14893.666666666666</v>
      </c>
      <c r="K14" s="20">
        <v>13821.416666666666</v>
      </c>
      <c r="L14" s="20">
        <v>13495.083333333334</v>
      </c>
      <c r="M14" s="20">
        <v>14008.583333333334</v>
      </c>
      <c r="N14" s="20">
        <v>14390.583333333334</v>
      </c>
      <c r="O14" s="20">
        <v>15308.416666666666</v>
      </c>
      <c r="P14" s="20">
        <v>16977.5</v>
      </c>
      <c r="Q14" s="20">
        <v>18847.166666666668</v>
      </c>
      <c r="R14" s="20">
        <v>20835.5</v>
      </c>
      <c r="S14" s="20">
        <v>21826.416666666668</v>
      </c>
      <c r="T14" s="20">
        <v>21871.083333333332</v>
      </c>
      <c r="U14" s="20">
        <v>20179.916666666668</v>
      </c>
      <c r="V14" s="20">
        <v>16611</v>
      </c>
      <c r="W14" s="20">
        <v>17284.75</v>
      </c>
      <c r="X14" s="20">
        <v>20276.5</v>
      </c>
      <c r="Y14" s="20">
        <v>17956.916666666668</v>
      </c>
      <c r="Z14" s="20">
        <v>15107.333333333334</v>
      </c>
      <c r="AA14" s="20">
        <v>13226.5</v>
      </c>
      <c r="AB14" s="20">
        <v>11978.5</v>
      </c>
      <c r="AC14" s="20">
        <v>10449.083333333334</v>
      </c>
      <c r="AD14" s="20">
        <v>9309.8333333333339</v>
      </c>
      <c r="AE14" s="20">
        <v>8263.6666666666661</v>
      </c>
      <c r="AF14" s="20">
        <v>7431.75</v>
      </c>
      <c r="AG14" s="20">
        <v>8437.8333333333339</v>
      </c>
      <c r="AH14" s="20">
        <v>9627.75</v>
      </c>
      <c r="AI14" s="4">
        <v>10176</v>
      </c>
      <c r="AJ14" s="4">
        <v>10380.333333333334</v>
      </c>
      <c r="AK14" s="4">
        <v>9715</v>
      </c>
      <c r="AL14" s="26">
        <v>8818.3333333333339</v>
      </c>
    </row>
    <row r="15" spans="1:38" x14ac:dyDescent="0.2">
      <c r="A15" s="21" t="s">
        <v>49</v>
      </c>
      <c r="B15" s="20">
        <v>6910.416666666667</v>
      </c>
      <c r="C15" s="20">
        <v>7372.416666666667</v>
      </c>
      <c r="D15" s="20">
        <v>7792.333333333333</v>
      </c>
      <c r="E15" s="20">
        <v>7085.583333333333</v>
      </c>
      <c r="F15" s="20">
        <v>6546.416666666667</v>
      </c>
      <c r="G15" s="20">
        <v>6978.5</v>
      </c>
      <c r="H15" s="20">
        <v>6539.916666666667</v>
      </c>
      <c r="I15" s="20">
        <v>6244.416666666667</v>
      </c>
      <c r="J15" s="20">
        <v>6349</v>
      </c>
      <c r="K15" s="20">
        <v>6538.083333333333</v>
      </c>
      <c r="L15" s="20">
        <v>6360.166666666667</v>
      </c>
      <c r="M15" s="20">
        <v>6155.833333333333</v>
      </c>
      <c r="N15" s="20">
        <v>6272.333333333333</v>
      </c>
      <c r="O15" s="20">
        <v>6937.916666666667</v>
      </c>
      <c r="P15" s="20">
        <v>7462.25</v>
      </c>
      <c r="Q15" s="20">
        <v>8145.083333333333</v>
      </c>
      <c r="R15" s="20">
        <v>8762.1666666666661</v>
      </c>
      <c r="S15" s="20">
        <v>9162.25</v>
      </c>
      <c r="T15" s="20">
        <v>8750.4166666666661</v>
      </c>
      <c r="U15" s="20">
        <v>4953.75</v>
      </c>
      <c r="V15" s="20">
        <v>1799.9166666666667</v>
      </c>
      <c r="W15" s="20">
        <v>1303</v>
      </c>
      <c r="X15" s="20">
        <v>1297.0833333333333</v>
      </c>
      <c r="Y15" s="20">
        <v>1303</v>
      </c>
      <c r="Z15" s="20">
        <v>1419.9166666666667</v>
      </c>
      <c r="AA15" s="20">
        <v>1737.3333333333333</v>
      </c>
      <c r="AB15" s="20">
        <v>1866.25</v>
      </c>
      <c r="AC15" s="20">
        <v>1862.1666666666667</v>
      </c>
      <c r="AD15" s="20">
        <v>1788.5833333333333</v>
      </c>
      <c r="AE15" s="20">
        <v>1584.3333333333333</v>
      </c>
      <c r="AF15" s="20">
        <v>1517.0833333333333</v>
      </c>
      <c r="AG15" s="20">
        <v>1651.0833333333333</v>
      </c>
      <c r="AH15" s="20">
        <v>1788.9166666666667</v>
      </c>
      <c r="AI15" s="4">
        <v>1924.0833333333333</v>
      </c>
      <c r="AJ15" s="4">
        <v>1892.5</v>
      </c>
      <c r="AK15" s="4">
        <v>1848.8333333333333</v>
      </c>
      <c r="AL15" s="26">
        <v>1895.1666666666667</v>
      </c>
    </row>
    <row r="16" spans="1:38" x14ac:dyDescent="0.2">
      <c r="A16" s="21" t="s">
        <v>50</v>
      </c>
      <c r="B16" s="20">
        <v>216771.58333333334</v>
      </c>
      <c r="C16" s="20">
        <v>210672.5</v>
      </c>
      <c r="D16" s="20">
        <v>216900.91666666666</v>
      </c>
      <c r="E16" s="20">
        <v>232880.25</v>
      </c>
      <c r="F16" s="20">
        <v>228173.33333333334</v>
      </c>
      <c r="G16" s="20">
        <v>239509.08333333334</v>
      </c>
      <c r="H16" s="20">
        <v>243373.33333333334</v>
      </c>
      <c r="I16" s="20">
        <v>239641.16666666666</v>
      </c>
      <c r="J16" s="20">
        <v>241774.16666666666</v>
      </c>
      <c r="K16" s="20">
        <v>232612.58333333334</v>
      </c>
      <c r="L16" s="20">
        <v>216448.58333333334</v>
      </c>
      <c r="M16" s="20">
        <v>205275</v>
      </c>
      <c r="N16" s="20">
        <v>211374.08333333334</v>
      </c>
      <c r="O16" s="20">
        <v>225164.41666666666</v>
      </c>
      <c r="P16" s="20">
        <v>228112.75</v>
      </c>
      <c r="Q16" s="20">
        <v>233502.75</v>
      </c>
      <c r="R16" s="20">
        <v>241338.75</v>
      </c>
      <c r="S16" s="20">
        <v>232671.75</v>
      </c>
      <c r="T16" s="20">
        <v>220123.5</v>
      </c>
      <c r="U16" s="20">
        <v>192224.75</v>
      </c>
      <c r="V16" s="20">
        <v>158772</v>
      </c>
      <c r="W16" s="20">
        <v>111428.16666666667</v>
      </c>
      <c r="X16" s="20">
        <v>78581.916666666672</v>
      </c>
      <c r="Y16" s="20">
        <v>58941.416666666664</v>
      </c>
      <c r="Z16" s="20">
        <v>45689.083333333336</v>
      </c>
      <c r="AA16" s="20">
        <v>36647.333333333336</v>
      </c>
      <c r="AB16" s="20">
        <v>37301.083333333336</v>
      </c>
      <c r="AC16" s="20">
        <v>39260.5</v>
      </c>
      <c r="AD16" s="20">
        <v>35906</v>
      </c>
      <c r="AE16" s="20">
        <v>29155.083333333332</v>
      </c>
      <c r="AF16" s="20">
        <v>25448.583333333332</v>
      </c>
      <c r="AG16" s="20">
        <v>26661</v>
      </c>
      <c r="AH16" s="20">
        <v>32210.083333333332</v>
      </c>
      <c r="AI16" s="4">
        <v>41721.333333333336</v>
      </c>
      <c r="AJ16" s="4">
        <v>46124.083333333336</v>
      </c>
      <c r="AK16" s="4">
        <v>46018.083333333336</v>
      </c>
      <c r="AL16" s="26">
        <v>44404</v>
      </c>
    </row>
    <row r="17" spans="1:38" x14ac:dyDescent="0.2">
      <c r="A17" s="21" t="s">
        <v>51</v>
      </c>
      <c r="B17" s="20">
        <v>51661.166666666664</v>
      </c>
      <c r="C17" s="20">
        <v>51263.916666666664</v>
      </c>
      <c r="D17" s="20">
        <v>56859.166666666664</v>
      </c>
      <c r="E17" s="20">
        <v>59399.333333333336</v>
      </c>
      <c r="F17" s="20">
        <v>54788.916666666664</v>
      </c>
      <c r="G17" s="20">
        <v>57334.333333333336</v>
      </c>
      <c r="H17" s="20">
        <v>57653.916666666664</v>
      </c>
      <c r="I17" s="20">
        <v>56894.916666666664</v>
      </c>
      <c r="J17" s="20">
        <v>54968.083333333336</v>
      </c>
      <c r="K17" s="20">
        <v>52782.25</v>
      </c>
      <c r="L17" s="20">
        <v>52747.25</v>
      </c>
      <c r="M17" s="20">
        <v>51599.666666666664</v>
      </c>
      <c r="N17" s="20">
        <v>55215.583333333336</v>
      </c>
      <c r="O17" s="20">
        <v>63597.583333333336</v>
      </c>
      <c r="P17" s="20">
        <v>70051.916666666672</v>
      </c>
      <c r="Q17" s="20">
        <v>74198</v>
      </c>
      <c r="R17" s="20">
        <v>72598</v>
      </c>
      <c r="S17" s="20">
        <v>61738.416666666664</v>
      </c>
      <c r="T17" s="20">
        <v>51086.333333333336</v>
      </c>
      <c r="U17" s="20">
        <v>43469.083333333336</v>
      </c>
      <c r="V17" s="20">
        <v>38210.25</v>
      </c>
      <c r="W17" s="20">
        <v>37126.166666666664</v>
      </c>
      <c r="X17" s="20">
        <v>37630.916666666664</v>
      </c>
      <c r="Y17" s="20">
        <v>45123.833333333336</v>
      </c>
      <c r="Z17" s="20">
        <v>53522.75</v>
      </c>
      <c r="AA17" s="20">
        <v>55765.416666666664</v>
      </c>
      <c r="AB17" s="20">
        <v>51745.916666666664</v>
      </c>
      <c r="AC17" s="20">
        <v>45856.166666666664</v>
      </c>
      <c r="AD17" s="20">
        <v>43668</v>
      </c>
      <c r="AE17" s="20">
        <v>41287.583333333336</v>
      </c>
      <c r="AF17" s="20">
        <v>40632.333333333336</v>
      </c>
      <c r="AG17" s="20">
        <v>39043.583333333336</v>
      </c>
      <c r="AH17" s="20">
        <v>34983.666666666664</v>
      </c>
      <c r="AI17" s="4">
        <v>24709.083333333332</v>
      </c>
      <c r="AJ17" s="4">
        <v>15735.166666666666</v>
      </c>
      <c r="AK17" s="4">
        <v>12202.916666666666</v>
      </c>
      <c r="AL17" s="26">
        <v>10140</v>
      </c>
    </row>
    <row r="18" spans="1:38" x14ac:dyDescent="0.2">
      <c r="A18" s="21" t="s">
        <v>52</v>
      </c>
      <c r="B18" s="20">
        <v>32477.916666666668</v>
      </c>
      <c r="C18" s="20">
        <v>34193.666666666664</v>
      </c>
      <c r="D18" s="20">
        <v>39115.75</v>
      </c>
      <c r="E18" s="20">
        <v>38481.666666666664</v>
      </c>
      <c r="F18" s="20">
        <v>33826.083333333336</v>
      </c>
      <c r="G18" s="20">
        <v>38108.5</v>
      </c>
      <c r="H18" s="20">
        <v>39758.166666666664</v>
      </c>
      <c r="I18" s="20">
        <v>40229.583333333336</v>
      </c>
      <c r="J18" s="20">
        <v>40674.583333333336</v>
      </c>
      <c r="K18" s="20">
        <v>39238.166666666664</v>
      </c>
      <c r="L18" s="20">
        <v>36366.083333333336</v>
      </c>
      <c r="M18" s="20">
        <v>34639.333333333336</v>
      </c>
      <c r="N18" s="20">
        <v>34611.916666666664</v>
      </c>
      <c r="O18" s="20">
        <v>35768.166666666664</v>
      </c>
      <c r="P18" s="20">
        <v>37038.083333333336</v>
      </c>
      <c r="Q18" s="20">
        <v>37190</v>
      </c>
      <c r="R18" s="20">
        <v>39511.5</v>
      </c>
      <c r="S18" s="20">
        <v>35423.25</v>
      </c>
      <c r="T18" s="20">
        <v>31794.416666666668</v>
      </c>
      <c r="U18" s="20">
        <v>27884</v>
      </c>
      <c r="V18" s="20">
        <v>24309</v>
      </c>
      <c r="W18" s="20">
        <v>21698.333333333332</v>
      </c>
      <c r="X18" s="20">
        <v>20839.833333333332</v>
      </c>
      <c r="Y18" s="20">
        <v>21592.083333333332</v>
      </c>
      <c r="Z18" s="20">
        <v>21677.583333333332</v>
      </c>
      <c r="AA18" s="20">
        <v>22149.333333333332</v>
      </c>
      <c r="AB18" s="20">
        <v>22424.666666666668</v>
      </c>
      <c r="AC18" s="20">
        <v>21760</v>
      </c>
      <c r="AD18" s="20">
        <v>19719.583333333332</v>
      </c>
      <c r="AE18" s="20">
        <v>16551.166666666668</v>
      </c>
      <c r="AF18" s="20">
        <v>15573.916666666666</v>
      </c>
      <c r="AG18" s="20">
        <v>16716.083333333332</v>
      </c>
      <c r="AH18" s="20">
        <v>17364.583333333332</v>
      </c>
      <c r="AI18" s="4">
        <v>16580.5</v>
      </c>
      <c r="AJ18" s="4">
        <v>15358.833333333334</v>
      </c>
      <c r="AK18" s="4">
        <v>14126.5</v>
      </c>
      <c r="AL18" s="26">
        <v>12338.5</v>
      </c>
    </row>
    <row r="19" spans="1:38" x14ac:dyDescent="0.2">
      <c r="A19" s="21" t="s">
        <v>53</v>
      </c>
      <c r="B19" s="20">
        <v>25430.25</v>
      </c>
      <c r="C19" s="20">
        <v>23865.416666666668</v>
      </c>
      <c r="D19" s="20">
        <v>26628.333333333332</v>
      </c>
      <c r="E19" s="20">
        <v>27485.166666666668</v>
      </c>
      <c r="F19" s="20">
        <v>22691.083333333332</v>
      </c>
      <c r="G19" s="20">
        <v>24869.75</v>
      </c>
      <c r="H19" s="20">
        <v>23564.916666666668</v>
      </c>
      <c r="I19" s="20">
        <v>22823.916666666668</v>
      </c>
      <c r="J19" s="20">
        <v>23841.416666666668</v>
      </c>
      <c r="K19" s="20">
        <v>24613</v>
      </c>
      <c r="L19" s="20">
        <v>24200.916666666668</v>
      </c>
      <c r="M19" s="20">
        <v>25430</v>
      </c>
      <c r="N19" s="20">
        <v>25886</v>
      </c>
      <c r="O19" s="20">
        <v>27375.75</v>
      </c>
      <c r="P19" s="20">
        <v>29048.416666666668</v>
      </c>
      <c r="Q19" s="20">
        <v>30371.916666666668</v>
      </c>
      <c r="R19" s="20">
        <v>29819.25</v>
      </c>
      <c r="S19" s="20">
        <v>27546.333333333332</v>
      </c>
      <c r="T19" s="20">
        <v>24173.333333333332</v>
      </c>
      <c r="U19" s="20">
        <v>18556.25</v>
      </c>
      <c r="V19" s="20">
        <v>13456.333333333334</v>
      </c>
      <c r="W19" s="20">
        <v>12774.666666666666</v>
      </c>
      <c r="X19" s="20">
        <v>12591.5</v>
      </c>
      <c r="Y19" s="20">
        <v>13265.916666666666</v>
      </c>
      <c r="Z19" s="20">
        <v>14244.583333333334</v>
      </c>
      <c r="AA19" s="20">
        <v>15642.416666666666</v>
      </c>
      <c r="AB19" s="20">
        <v>17089.083333333332</v>
      </c>
      <c r="AC19" s="20">
        <v>17650.5</v>
      </c>
      <c r="AD19" s="20">
        <v>16638.916666666668</v>
      </c>
      <c r="AE19" s="20">
        <v>14016.333333333334</v>
      </c>
      <c r="AF19" s="20">
        <v>12245.25</v>
      </c>
      <c r="AG19" s="20">
        <v>13023.75</v>
      </c>
      <c r="AH19" s="20">
        <v>13913.75</v>
      </c>
      <c r="AI19" s="4">
        <v>13284.166666666666</v>
      </c>
      <c r="AJ19" s="4">
        <v>9589.8333333333339</v>
      </c>
      <c r="AK19" s="4">
        <v>7461.916666666667</v>
      </c>
      <c r="AL19" s="26">
        <v>6319.25</v>
      </c>
    </row>
    <row r="20" spans="1:38" x14ac:dyDescent="0.2">
      <c r="A20" s="21" t="s">
        <v>54</v>
      </c>
      <c r="B20" s="20">
        <v>60520.583333333336</v>
      </c>
      <c r="C20" s="20">
        <v>60856.75</v>
      </c>
      <c r="D20" s="20">
        <v>64217.083333333336</v>
      </c>
      <c r="E20" s="20">
        <v>65086.083333333336</v>
      </c>
      <c r="F20" s="20">
        <v>55472.166666666664</v>
      </c>
      <c r="G20" s="20">
        <v>58449.166666666664</v>
      </c>
      <c r="H20" s="20">
        <v>60342.5</v>
      </c>
      <c r="I20" s="20">
        <v>59482.833333333336</v>
      </c>
      <c r="J20" s="20">
        <v>60170.583333333336</v>
      </c>
      <c r="K20" s="20">
        <v>59183.583333333336</v>
      </c>
      <c r="L20" s="20">
        <v>58253.5</v>
      </c>
      <c r="M20" s="20">
        <v>60229.416666666664</v>
      </c>
      <c r="N20" s="20">
        <v>68751.416666666672</v>
      </c>
      <c r="O20" s="20">
        <v>80606.833333333328</v>
      </c>
      <c r="P20" s="20">
        <v>83313.75</v>
      </c>
      <c r="Q20" s="20">
        <v>82030.916666666672</v>
      </c>
      <c r="R20" s="20">
        <v>79128.166666666672</v>
      </c>
      <c r="S20" s="20">
        <v>74050.75</v>
      </c>
      <c r="T20" s="20">
        <v>71026.166666666672</v>
      </c>
      <c r="U20" s="20">
        <v>62300.833333333336</v>
      </c>
      <c r="V20" s="20">
        <v>50056</v>
      </c>
      <c r="W20" s="20">
        <v>41199.916666666664</v>
      </c>
      <c r="X20" s="20">
        <v>37795.333333333336</v>
      </c>
      <c r="Y20" s="20">
        <v>35753.916666666664</v>
      </c>
      <c r="Z20" s="20">
        <v>34805.25</v>
      </c>
      <c r="AA20" s="20">
        <v>35065</v>
      </c>
      <c r="AB20" s="20">
        <v>35651.583333333336</v>
      </c>
      <c r="AC20" s="20">
        <v>34270.5</v>
      </c>
      <c r="AD20" s="20">
        <v>32470.416666666668</v>
      </c>
      <c r="AE20" s="20">
        <v>29591.333333333332</v>
      </c>
      <c r="AF20" s="20">
        <v>29152.75</v>
      </c>
      <c r="AG20" s="20">
        <v>29608.833333333332</v>
      </c>
      <c r="AH20" s="20">
        <v>30483.083333333332</v>
      </c>
      <c r="AI20" s="4">
        <v>30851.416666666668</v>
      </c>
      <c r="AJ20" s="4">
        <v>30444</v>
      </c>
      <c r="AK20" s="4">
        <v>30255.666666666668</v>
      </c>
      <c r="AL20" s="26">
        <v>27813.083333333332</v>
      </c>
    </row>
    <row r="21" spans="1:38" x14ac:dyDescent="0.2">
      <c r="A21" s="21" t="s">
        <v>55</v>
      </c>
      <c r="B21" s="20">
        <v>63328.25</v>
      </c>
      <c r="C21" s="20">
        <v>65369.583333333336</v>
      </c>
      <c r="D21" s="20">
        <v>69888.416666666672</v>
      </c>
      <c r="E21" s="20">
        <v>69475.333333333328</v>
      </c>
      <c r="F21" s="20">
        <v>62838.25</v>
      </c>
      <c r="G21" s="20">
        <v>67444.833333333328</v>
      </c>
      <c r="H21" s="20">
        <v>72940.583333333328</v>
      </c>
      <c r="I21" s="20">
        <v>77226.583333333328</v>
      </c>
      <c r="J21" s="20">
        <v>81619.166666666672</v>
      </c>
      <c r="K21" s="20">
        <v>87687.416666666672</v>
      </c>
      <c r="L21" s="20">
        <v>91354.25</v>
      </c>
      <c r="M21" s="20">
        <v>92522.75</v>
      </c>
      <c r="N21" s="20">
        <v>93775.916666666672</v>
      </c>
      <c r="O21" s="20">
        <v>92679.916666666672</v>
      </c>
      <c r="P21" s="20">
        <v>91835.416666666672</v>
      </c>
      <c r="Q21" s="20">
        <v>89441.416666666672</v>
      </c>
      <c r="R21" s="20">
        <v>85601.333333333328</v>
      </c>
      <c r="S21" s="20">
        <v>77399.5</v>
      </c>
      <c r="T21" s="20">
        <v>68093.833333333328</v>
      </c>
      <c r="U21" s="20">
        <v>52767.75</v>
      </c>
      <c r="V21" s="20">
        <v>47421.416666666664</v>
      </c>
      <c r="W21" s="20">
        <v>35635.916666666664</v>
      </c>
      <c r="X21" s="20">
        <v>26775.75</v>
      </c>
      <c r="Y21" s="20">
        <v>24727.916666666668</v>
      </c>
      <c r="Z21" s="20">
        <v>23348.916666666668</v>
      </c>
      <c r="AA21" s="20">
        <v>22500.583333333332</v>
      </c>
      <c r="AB21" s="20">
        <v>17526.833333333332</v>
      </c>
      <c r="AC21" s="20">
        <v>15487.083333333334</v>
      </c>
      <c r="AD21" s="20">
        <v>11265.583333333334</v>
      </c>
      <c r="AE21" s="20">
        <v>11282.666666666666</v>
      </c>
      <c r="AF21" s="20">
        <v>10628.416666666666</v>
      </c>
      <c r="AG21" s="20">
        <v>10785.416666666666</v>
      </c>
      <c r="AH21" s="20">
        <v>11013.166666666666</v>
      </c>
      <c r="AI21" s="4">
        <v>10780.916666666666</v>
      </c>
      <c r="AJ21" s="4">
        <v>9134.9166666666661</v>
      </c>
      <c r="AK21" s="4">
        <v>7165</v>
      </c>
      <c r="AL21" s="26">
        <v>5766.75</v>
      </c>
    </row>
    <row r="22" spans="1:38" x14ac:dyDescent="0.2">
      <c r="A22" s="21" t="s">
        <v>56</v>
      </c>
      <c r="B22" s="20">
        <v>20213.25</v>
      </c>
      <c r="C22" s="20">
        <v>20855.666666666668</v>
      </c>
      <c r="D22" s="20">
        <v>21470.5</v>
      </c>
      <c r="E22" s="20">
        <v>20702.583333333332</v>
      </c>
      <c r="F22" s="20">
        <v>16781.166666666668</v>
      </c>
      <c r="G22" s="20">
        <v>17255.666666666668</v>
      </c>
      <c r="H22" s="20">
        <v>18300.25</v>
      </c>
      <c r="I22" s="20">
        <v>20025.25</v>
      </c>
      <c r="J22" s="20">
        <v>19898.75</v>
      </c>
      <c r="K22" s="20">
        <v>18987.916666666668</v>
      </c>
      <c r="L22" s="20">
        <v>17761.666666666668</v>
      </c>
      <c r="M22" s="20">
        <v>18326.5</v>
      </c>
      <c r="N22" s="20">
        <v>20571.083333333332</v>
      </c>
      <c r="O22" s="20">
        <v>23411.5</v>
      </c>
      <c r="P22" s="20">
        <v>23770.75</v>
      </c>
      <c r="Q22" s="20">
        <v>23712.833333333332</v>
      </c>
      <c r="R22" s="20">
        <v>22660.583333333332</v>
      </c>
      <c r="S22" s="20">
        <v>21320.25</v>
      </c>
      <c r="T22" s="20">
        <v>20168</v>
      </c>
      <c r="U22" s="20">
        <v>17606.583333333332</v>
      </c>
      <c r="V22" s="20">
        <v>14975.833333333334</v>
      </c>
      <c r="W22" s="20">
        <v>13214.416666666666</v>
      </c>
      <c r="X22" s="20">
        <v>12127.083333333334</v>
      </c>
      <c r="Y22" s="20">
        <v>11187.666666666666</v>
      </c>
      <c r="Z22" s="20">
        <v>11262.833333333334</v>
      </c>
      <c r="AA22" s="20">
        <v>10746.416666666666</v>
      </c>
      <c r="AB22" s="20">
        <v>11244.333333333334</v>
      </c>
      <c r="AC22" s="20">
        <v>11430.5</v>
      </c>
      <c r="AD22" s="20">
        <v>11978.833333333334</v>
      </c>
      <c r="AE22" s="20">
        <v>13361.666666666666</v>
      </c>
      <c r="AF22" s="20">
        <v>13331.333333333334</v>
      </c>
      <c r="AG22" s="20">
        <v>14034.916666666666</v>
      </c>
      <c r="AH22" s="20">
        <v>14716.25</v>
      </c>
      <c r="AI22" s="4">
        <v>14583.083333333334</v>
      </c>
      <c r="AJ22" s="4">
        <v>11754.666666666666</v>
      </c>
      <c r="AK22" s="4">
        <v>8712.8333333333339</v>
      </c>
      <c r="AL22" s="26">
        <v>7082.25</v>
      </c>
    </row>
    <row r="23" spans="1:38" x14ac:dyDescent="0.2">
      <c r="A23" s="21" t="s">
        <v>57</v>
      </c>
      <c r="B23" s="20">
        <v>72622</v>
      </c>
      <c r="C23" s="20">
        <v>74432.083333333328</v>
      </c>
      <c r="D23" s="20">
        <v>78315.333333333328</v>
      </c>
      <c r="E23" s="20">
        <v>79819.083333333328</v>
      </c>
      <c r="F23" s="20">
        <v>70266.5</v>
      </c>
      <c r="G23" s="20">
        <v>70667.416666666672</v>
      </c>
      <c r="H23" s="20">
        <v>70977.5</v>
      </c>
      <c r="I23" s="20">
        <v>71981.5</v>
      </c>
      <c r="J23" s="20">
        <v>69107</v>
      </c>
      <c r="K23" s="20">
        <v>65294.833333333336</v>
      </c>
      <c r="L23" s="20">
        <v>62849.25</v>
      </c>
      <c r="M23" s="20">
        <v>63703.083333333336</v>
      </c>
      <c r="N23" s="20">
        <v>68462.25</v>
      </c>
      <c r="O23" s="20">
        <v>76103.25</v>
      </c>
      <c r="P23" s="20">
        <v>80199.333333333328</v>
      </c>
      <c r="Q23" s="20">
        <v>79820.833333333328</v>
      </c>
      <c r="R23" s="20">
        <v>80547.416666666672</v>
      </c>
      <c r="S23" s="20">
        <v>79630.583333333328</v>
      </c>
      <c r="T23" s="20">
        <v>70954.833333333328</v>
      </c>
      <c r="U23" s="20">
        <v>56018.666666666664</v>
      </c>
      <c r="V23" s="20">
        <v>44296.583333333336</v>
      </c>
      <c r="W23" s="20">
        <v>32672.25</v>
      </c>
      <c r="X23" s="20">
        <v>30662.166666666668</v>
      </c>
      <c r="Y23" s="20">
        <v>29379.583333333332</v>
      </c>
      <c r="Z23" s="20">
        <v>29111.416666666668</v>
      </c>
      <c r="AA23" s="20">
        <v>29267.916666666668</v>
      </c>
      <c r="AB23" s="20">
        <v>28804.166666666668</v>
      </c>
      <c r="AC23" s="20">
        <v>26253.083333333332</v>
      </c>
      <c r="AD23" s="20">
        <v>22985.75</v>
      </c>
      <c r="AE23" s="20">
        <v>21334.416666666668</v>
      </c>
      <c r="AF23" s="20">
        <v>22486.833333333332</v>
      </c>
      <c r="AG23" s="20">
        <v>25746.75</v>
      </c>
      <c r="AH23" s="20">
        <v>27801.916666666668</v>
      </c>
      <c r="AI23" s="4">
        <v>28882.25</v>
      </c>
      <c r="AJ23" s="4">
        <v>27245.083333333332</v>
      </c>
      <c r="AK23" s="4">
        <v>25849.583333333332</v>
      </c>
      <c r="AL23" s="26">
        <v>24734.833333333332</v>
      </c>
    </row>
    <row r="24" spans="1:38" x14ac:dyDescent="0.2">
      <c r="A24" s="21" t="s">
        <v>58</v>
      </c>
      <c r="B24" s="20">
        <v>124709.83333333333</v>
      </c>
      <c r="C24" s="20">
        <v>123935.25</v>
      </c>
      <c r="D24" s="20">
        <v>124772.16666666667</v>
      </c>
      <c r="E24" s="20">
        <v>120932.25</v>
      </c>
      <c r="F24" s="20">
        <v>99436.916666666672</v>
      </c>
      <c r="G24" s="20">
        <v>90356.916666666672</v>
      </c>
      <c r="H24" s="20">
        <v>86857</v>
      </c>
      <c r="I24" s="20">
        <v>86975.25</v>
      </c>
      <c r="J24" s="20">
        <v>87433.166666666672</v>
      </c>
      <c r="K24" s="20">
        <v>87666.5</v>
      </c>
      <c r="L24" s="20">
        <v>86616.916666666672</v>
      </c>
      <c r="M24" s="20">
        <v>89388.916666666672</v>
      </c>
      <c r="N24" s="20">
        <v>96985.416666666672</v>
      </c>
      <c r="O24" s="20">
        <v>107575</v>
      </c>
      <c r="P24" s="20">
        <v>111907.66666666667</v>
      </c>
      <c r="Q24" s="20">
        <v>114593.5</v>
      </c>
      <c r="R24" s="20">
        <v>109961.08333333333</v>
      </c>
      <c r="S24" s="20">
        <v>97154.583333333328</v>
      </c>
      <c r="T24" s="20">
        <v>85930.166666666672</v>
      </c>
      <c r="U24" s="20">
        <v>75097.5</v>
      </c>
      <c r="V24" s="20">
        <v>63919.5</v>
      </c>
      <c r="W24" s="20">
        <v>51168.666666666664</v>
      </c>
      <c r="X24" s="20">
        <v>43211.583333333336</v>
      </c>
      <c r="Y24" s="20">
        <v>43490.083333333336</v>
      </c>
      <c r="Z24" s="20">
        <v>48051.083333333336</v>
      </c>
      <c r="AA24" s="20">
        <v>49849.5</v>
      </c>
      <c r="AB24" s="20">
        <v>49641.5</v>
      </c>
      <c r="AC24" s="20">
        <v>48780</v>
      </c>
      <c r="AD24" s="20">
        <v>46685.75</v>
      </c>
      <c r="AE24" s="20">
        <v>44793.75</v>
      </c>
      <c r="AF24" s="20">
        <v>46070.666666666664</v>
      </c>
      <c r="AG24" s="20">
        <v>48874.583333333336</v>
      </c>
      <c r="AH24" s="20">
        <v>50672.833333333336</v>
      </c>
      <c r="AI24" s="4">
        <v>51717.416666666664</v>
      </c>
      <c r="AJ24" s="4">
        <v>52192.583333333336</v>
      </c>
      <c r="AK24" s="4">
        <v>49661.25</v>
      </c>
      <c r="AL24" s="26">
        <v>43553.916666666664</v>
      </c>
    </row>
    <row r="25" spans="1:38" x14ac:dyDescent="0.2">
      <c r="A25" s="21" t="s">
        <v>59</v>
      </c>
      <c r="B25" s="20">
        <v>200016.33333333334</v>
      </c>
      <c r="C25" s="20">
        <v>207617.66666666666</v>
      </c>
      <c r="D25" s="20">
        <v>233560.41666666666</v>
      </c>
      <c r="E25" s="20">
        <v>243950.41666666666</v>
      </c>
      <c r="F25" s="20">
        <v>231367.33333333334</v>
      </c>
      <c r="G25" s="20">
        <v>242819.91666666666</v>
      </c>
      <c r="H25" s="20">
        <v>236234.5</v>
      </c>
      <c r="I25" s="20">
        <v>223354.41666666666</v>
      </c>
      <c r="J25" s="20">
        <v>218904.91666666666</v>
      </c>
      <c r="K25" s="20">
        <v>213612.16666666666</v>
      </c>
      <c r="L25" s="20">
        <v>212990.5</v>
      </c>
      <c r="M25" s="20">
        <v>212324.33333333334</v>
      </c>
      <c r="N25" s="20">
        <v>221158.25</v>
      </c>
      <c r="O25" s="20">
        <v>228098.58333333334</v>
      </c>
      <c r="P25" s="20">
        <v>225558.33333333334</v>
      </c>
      <c r="Q25" s="20">
        <v>230010.83333333334</v>
      </c>
      <c r="R25" s="20">
        <v>219986.25</v>
      </c>
      <c r="S25" s="20">
        <v>195023.58333333334</v>
      </c>
      <c r="T25" s="20">
        <v>172479.58333333334</v>
      </c>
      <c r="U25" s="20">
        <v>144947.33333333334</v>
      </c>
      <c r="V25" s="20">
        <v>115688.33333333333</v>
      </c>
      <c r="W25" s="20">
        <v>89053.916666666672</v>
      </c>
      <c r="X25" s="20">
        <v>71528.75</v>
      </c>
      <c r="Y25" s="20">
        <v>72392.5</v>
      </c>
      <c r="Z25" s="20">
        <v>73373.666666666672</v>
      </c>
      <c r="AA25" s="20">
        <v>76943.5</v>
      </c>
      <c r="AB25" s="20">
        <v>79920.833333333328</v>
      </c>
      <c r="AC25" s="20">
        <v>80754.416666666672</v>
      </c>
      <c r="AD25" s="20">
        <v>84386.5</v>
      </c>
      <c r="AE25" s="20">
        <v>82329.083333333328</v>
      </c>
      <c r="AF25" s="20">
        <v>70722.166666666672</v>
      </c>
      <c r="AG25" s="20">
        <v>72886.083333333328</v>
      </c>
      <c r="AH25" s="20">
        <v>80339.583333333328</v>
      </c>
      <c r="AI25" s="4">
        <v>74903.166666666672</v>
      </c>
      <c r="AJ25" s="4">
        <v>57673.75</v>
      </c>
      <c r="AK25" s="4">
        <v>44055.666666666664</v>
      </c>
      <c r="AL25" s="26">
        <v>33880.416666666664</v>
      </c>
    </row>
    <row r="26" spans="1:38" x14ac:dyDescent="0.2">
      <c r="A26" s="21" t="s">
        <v>60</v>
      </c>
      <c r="B26" s="20">
        <v>47009.5</v>
      </c>
      <c r="C26" s="20">
        <v>47590.833333333336</v>
      </c>
      <c r="D26" s="20">
        <v>51279.416666666664</v>
      </c>
      <c r="E26" s="20">
        <v>53563.75</v>
      </c>
      <c r="F26" s="20">
        <v>45697.333333333336</v>
      </c>
      <c r="G26" s="20">
        <v>48870.75</v>
      </c>
      <c r="H26" s="20">
        <v>50301.083333333336</v>
      </c>
      <c r="I26" s="20">
        <v>52000.166666666664</v>
      </c>
      <c r="J26" s="20">
        <v>54112.75</v>
      </c>
      <c r="K26" s="20">
        <v>54573.083333333336</v>
      </c>
      <c r="L26" s="20">
        <v>54822.75</v>
      </c>
      <c r="M26" s="20">
        <v>54674.583333333336</v>
      </c>
      <c r="N26" s="20">
        <v>57836.416666666664</v>
      </c>
      <c r="O26" s="20">
        <v>60420.083333333336</v>
      </c>
      <c r="P26" s="20">
        <v>64420.333333333336</v>
      </c>
      <c r="Q26" s="20">
        <v>64234.916666666664</v>
      </c>
      <c r="R26" s="20">
        <v>62476.916666666664</v>
      </c>
      <c r="S26" s="20">
        <v>60589.083333333336</v>
      </c>
      <c r="T26" s="20">
        <v>57463.75</v>
      </c>
      <c r="U26" s="20">
        <v>51498.083333333336</v>
      </c>
      <c r="V26" s="20">
        <v>47172.666666666664</v>
      </c>
      <c r="W26" s="20">
        <v>41441.416666666664</v>
      </c>
      <c r="X26" s="20">
        <v>38690.916666666664</v>
      </c>
      <c r="Y26" s="20">
        <v>38693.666666666664</v>
      </c>
      <c r="Z26" s="20">
        <v>40384.333333333336</v>
      </c>
      <c r="AA26" s="20">
        <v>41290.083333333336</v>
      </c>
      <c r="AB26" s="20">
        <v>37338.666666666664</v>
      </c>
      <c r="AC26" s="20">
        <v>31557.583333333332</v>
      </c>
      <c r="AD26" s="20">
        <v>30224.333333333332</v>
      </c>
      <c r="AE26" s="20">
        <v>29177.666666666668</v>
      </c>
      <c r="AF26" s="20">
        <v>29774.25</v>
      </c>
      <c r="AG26" s="20">
        <v>31790</v>
      </c>
      <c r="AH26" s="20">
        <v>33626.333333333336</v>
      </c>
      <c r="AI26" s="4">
        <v>33688</v>
      </c>
      <c r="AJ26" s="4">
        <v>32514.75</v>
      </c>
      <c r="AK26" s="4">
        <v>31305.583333333332</v>
      </c>
      <c r="AL26" s="26">
        <v>29255.583333333332</v>
      </c>
    </row>
    <row r="27" spans="1:38" x14ac:dyDescent="0.2">
      <c r="A27" s="21" t="s">
        <v>61</v>
      </c>
      <c r="B27" s="20">
        <v>52948</v>
      </c>
      <c r="C27" s="20">
        <v>55881.333333333336</v>
      </c>
      <c r="D27" s="20">
        <v>58423.166666666664</v>
      </c>
      <c r="E27" s="20">
        <v>59809.083333333336</v>
      </c>
      <c r="F27" s="20">
        <v>49903.166666666664</v>
      </c>
      <c r="G27" s="20">
        <v>52546.416666666664</v>
      </c>
      <c r="H27" s="20">
        <v>52813.75</v>
      </c>
      <c r="I27" s="20">
        <v>51874.833333333336</v>
      </c>
      <c r="J27" s="20">
        <v>54293.416666666664</v>
      </c>
      <c r="K27" s="20">
        <v>58707.25</v>
      </c>
      <c r="L27" s="20">
        <v>60013.25</v>
      </c>
      <c r="M27" s="20">
        <v>59719</v>
      </c>
      <c r="N27" s="20">
        <v>59912.083333333336</v>
      </c>
      <c r="O27" s="20">
        <v>60562.166666666664</v>
      </c>
      <c r="P27" s="20">
        <v>60744.5</v>
      </c>
      <c r="Q27" s="20">
        <v>59496.25</v>
      </c>
      <c r="R27" s="20">
        <v>55651.916666666664</v>
      </c>
      <c r="S27" s="20">
        <v>51415.833333333336</v>
      </c>
      <c r="T27" s="20">
        <v>46393.083333333336</v>
      </c>
      <c r="U27" s="20">
        <v>34813.416666666664</v>
      </c>
      <c r="V27" s="20">
        <v>21292.5</v>
      </c>
      <c r="W27" s="20">
        <v>15770.333333333334</v>
      </c>
      <c r="X27" s="20">
        <v>15048.916666666666</v>
      </c>
      <c r="Y27" s="20">
        <v>16096.416666666666</v>
      </c>
      <c r="Z27" s="20">
        <v>18318.416666666668</v>
      </c>
      <c r="AA27" s="20">
        <v>19748.25</v>
      </c>
      <c r="AB27" s="20">
        <v>18178.166666666668</v>
      </c>
      <c r="AC27" s="20">
        <v>15387.333333333334</v>
      </c>
      <c r="AD27" s="20">
        <v>12797.166666666666</v>
      </c>
      <c r="AE27" s="20">
        <v>11464.666666666666</v>
      </c>
      <c r="AF27" s="20">
        <v>11198.583333333334</v>
      </c>
      <c r="AG27" s="20">
        <v>11560.666666666666</v>
      </c>
      <c r="AH27" s="20">
        <v>11985.25</v>
      </c>
      <c r="AI27" s="4">
        <v>11808.25</v>
      </c>
      <c r="AJ27" s="4">
        <v>11064.833333333334</v>
      </c>
      <c r="AK27" s="4">
        <v>9685.1666666666661</v>
      </c>
      <c r="AL27" s="26">
        <v>8267.5833333333339</v>
      </c>
    </row>
    <row r="28" spans="1:38" x14ac:dyDescent="0.2">
      <c r="A28" s="21" t="s">
        <v>62</v>
      </c>
      <c r="B28" s="20">
        <v>68655.666666666672</v>
      </c>
      <c r="C28" s="20">
        <v>64418.416666666664</v>
      </c>
      <c r="D28" s="20">
        <v>69745.583333333328</v>
      </c>
      <c r="E28" s="20">
        <v>72447.166666666672</v>
      </c>
      <c r="F28" s="20">
        <v>63064</v>
      </c>
      <c r="G28" s="20">
        <v>65953</v>
      </c>
      <c r="H28" s="20">
        <v>67913.416666666672</v>
      </c>
      <c r="I28" s="20">
        <v>66063.666666666672</v>
      </c>
      <c r="J28" s="20">
        <v>66739.916666666672</v>
      </c>
      <c r="K28" s="20">
        <v>67357.166666666672</v>
      </c>
      <c r="L28" s="20">
        <v>67946.166666666672</v>
      </c>
      <c r="M28" s="20">
        <v>68445.833333333328</v>
      </c>
      <c r="N28" s="20">
        <v>71932.916666666672</v>
      </c>
      <c r="O28" s="20">
        <v>79645.25</v>
      </c>
      <c r="P28" s="20">
        <v>86382.833333333328</v>
      </c>
      <c r="Q28" s="20">
        <v>90611</v>
      </c>
      <c r="R28" s="20">
        <v>92123.583333333328</v>
      </c>
      <c r="S28" s="20">
        <v>87745.083333333328</v>
      </c>
      <c r="T28" s="20">
        <v>80679.5</v>
      </c>
      <c r="U28" s="20">
        <v>68481.25</v>
      </c>
      <c r="V28" s="20">
        <v>57532.166666666664</v>
      </c>
      <c r="W28" s="20">
        <v>49655.666666666664</v>
      </c>
      <c r="X28" s="20">
        <v>49480.916666666664</v>
      </c>
      <c r="Y28" s="20">
        <v>49697.25</v>
      </c>
      <c r="Z28" s="20">
        <v>48576.25</v>
      </c>
      <c r="AA28" s="20">
        <v>46989.083333333336</v>
      </c>
      <c r="AB28" s="20">
        <v>47611.083333333336</v>
      </c>
      <c r="AC28" s="20">
        <v>45991.166666666664</v>
      </c>
      <c r="AD28" s="20">
        <v>43776.75</v>
      </c>
      <c r="AE28" s="20">
        <v>43124.916666666664</v>
      </c>
      <c r="AF28" s="20">
        <v>40524.5</v>
      </c>
      <c r="AG28" s="20">
        <v>41222.5</v>
      </c>
      <c r="AH28" s="20">
        <v>41999.166666666664</v>
      </c>
      <c r="AI28" s="4">
        <v>42232.083333333336</v>
      </c>
      <c r="AJ28" s="4">
        <v>40190.75</v>
      </c>
      <c r="AK28" s="4">
        <v>36384.833333333336</v>
      </c>
      <c r="AL28" s="26">
        <v>30963.75</v>
      </c>
    </row>
    <row r="29" spans="1:38" x14ac:dyDescent="0.2">
      <c r="A29" s="21" t="s">
        <v>63</v>
      </c>
      <c r="B29" s="20">
        <v>6353.833333333333</v>
      </c>
      <c r="C29" s="20">
        <v>6357</v>
      </c>
      <c r="D29" s="20">
        <v>7078.666666666667</v>
      </c>
      <c r="E29" s="20">
        <v>7095.416666666667</v>
      </c>
      <c r="F29" s="20">
        <v>5772.916666666667</v>
      </c>
      <c r="G29" s="20">
        <v>6713.25</v>
      </c>
      <c r="H29" s="20">
        <v>7333.916666666667</v>
      </c>
      <c r="I29" s="20">
        <v>8165.5</v>
      </c>
      <c r="J29" s="20">
        <v>8999.1666666666661</v>
      </c>
      <c r="K29" s="20">
        <v>9534.3333333333339</v>
      </c>
      <c r="L29" s="20">
        <v>9500.1666666666661</v>
      </c>
      <c r="M29" s="20">
        <v>9458.5</v>
      </c>
      <c r="N29" s="20">
        <v>9713.6666666666661</v>
      </c>
      <c r="O29" s="20">
        <v>10336.333333333334</v>
      </c>
      <c r="P29" s="20">
        <v>11111.166666666666</v>
      </c>
      <c r="Q29" s="20">
        <v>11838.916666666666</v>
      </c>
      <c r="R29" s="20">
        <v>11857.75</v>
      </c>
      <c r="S29" s="20">
        <v>11400.083333333334</v>
      </c>
      <c r="T29" s="20">
        <v>10482.25</v>
      </c>
      <c r="U29" s="20">
        <v>8178.5</v>
      </c>
      <c r="V29" s="20">
        <v>5993.5</v>
      </c>
      <c r="W29" s="20">
        <v>4620.166666666667</v>
      </c>
      <c r="X29" s="20">
        <v>4549.833333333333</v>
      </c>
      <c r="Y29" s="20">
        <v>5173.916666666667</v>
      </c>
      <c r="Z29" s="20">
        <v>5967.083333333333</v>
      </c>
      <c r="AA29" s="20">
        <v>5988.083333333333</v>
      </c>
      <c r="AB29" s="20">
        <v>5121.583333333333</v>
      </c>
      <c r="AC29" s="20">
        <v>4384.166666666667</v>
      </c>
      <c r="AD29" s="20">
        <v>3642</v>
      </c>
      <c r="AE29" s="20">
        <v>3175.0833333333335</v>
      </c>
      <c r="AF29" s="20">
        <v>3166.9166666666665</v>
      </c>
      <c r="AG29" s="20">
        <v>3540.75</v>
      </c>
      <c r="AH29" s="20">
        <v>3706.6666666666665</v>
      </c>
      <c r="AI29" s="4">
        <v>3410</v>
      </c>
      <c r="AJ29" s="4">
        <v>3160.0833333333335</v>
      </c>
      <c r="AK29" s="4">
        <v>3128.5</v>
      </c>
      <c r="AL29" s="26">
        <v>3045.5833333333335</v>
      </c>
    </row>
    <row r="30" spans="1:38" x14ac:dyDescent="0.2">
      <c r="A30" s="21" t="s">
        <v>64</v>
      </c>
      <c r="B30" s="20">
        <v>12277.416666666666</v>
      </c>
      <c r="C30" s="20">
        <v>12279.416666666666</v>
      </c>
      <c r="D30" s="20">
        <v>12928.833333333334</v>
      </c>
      <c r="E30" s="20">
        <v>14076</v>
      </c>
      <c r="F30" s="20">
        <v>13083.25</v>
      </c>
      <c r="G30" s="20">
        <v>14549.916666666666</v>
      </c>
      <c r="H30" s="20">
        <v>14855.416666666666</v>
      </c>
      <c r="I30" s="20">
        <v>15536.416666666666</v>
      </c>
      <c r="J30" s="20">
        <v>16235.666666666666</v>
      </c>
      <c r="K30" s="20">
        <v>15649.25</v>
      </c>
      <c r="L30" s="20">
        <v>14495.666666666666</v>
      </c>
      <c r="M30" s="20">
        <v>14201.416666666666</v>
      </c>
      <c r="N30" s="20">
        <v>14802.666666666666</v>
      </c>
      <c r="O30" s="20">
        <v>15797.333333333334</v>
      </c>
      <c r="P30" s="20">
        <v>16662.333333333332</v>
      </c>
      <c r="Q30" s="20">
        <v>16646.083333333332</v>
      </c>
      <c r="R30" s="20">
        <v>15789.916666666666</v>
      </c>
      <c r="S30" s="20">
        <v>15057.583333333334</v>
      </c>
      <c r="T30" s="20">
        <v>14394.083333333334</v>
      </c>
      <c r="U30" s="20">
        <v>13806.583333333334</v>
      </c>
      <c r="V30" s="20">
        <v>12471</v>
      </c>
      <c r="W30" s="20">
        <v>10997</v>
      </c>
      <c r="X30" s="20">
        <v>10248.416666666666</v>
      </c>
      <c r="Y30" s="20">
        <v>10540.416666666666</v>
      </c>
      <c r="Z30" s="20">
        <v>11579</v>
      </c>
      <c r="AA30" s="20">
        <v>12065.416666666666</v>
      </c>
      <c r="AB30" s="20">
        <v>12325.25</v>
      </c>
      <c r="AC30" s="20">
        <v>12583.916666666666</v>
      </c>
      <c r="AD30" s="20">
        <v>12472.833333333334</v>
      </c>
      <c r="AE30" s="20">
        <v>9341.75</v>
      </c>
      <c r="AF30" s="20">
        <v>8264.25</v>
      </c>
      <c r="AG30" s="20">
        <v>8596.1666666666661</v>
      </c>
      <c r="AH30" s="20">
        <v>8731.5</v>
      </c>
      <c r="AI30" s="4">
        <v>8080.083333333333</v>
      </c>
      <c r="AJ30" s="4">
        <v>7243.666666666667</v>
      </c>
      <c r="AK30" s="4">
        <v>6908.416666666667</v>
      </c>
      <c r="AL30" s="26">
        <v>6205.166666666667</v>
      </c>
    </row>
    <row r="31" spans="1:38" x14ac:dyDescent="0.2">
      <c r="A31" s="21" t="s">
        <v>65</v>
      </c>
      <c r="B31" s="20">
        <v>3640.9166666666665</v>
      </c>
      <c r="C31" s="20">
        <v>3749.8333333333335</v>
      </c>
      <c r="D31" s="20">
        <v>4518.333333333333</v>
      </c>
      <c r="E31" s="20">
        <v>5273.333333333333</v>
      </c>
      <c r="F31" s="20">
        <v>4657.75</v>
      </c>
      <c r="G31" s="20">
        <v>4601.666666666667</v>
      </c>
      <c r="H31" s="20">
        <v>4541.25</v>
      </c>
      <c r="I31" s="20">
        <v>4870.25</v>
      </c>
      <c r="J31" s="20">
        <v>5626.833333333333</v>
      </c>
      <c r="K31" s="20">
        <v>5711.583333333333</v>
      </c>
      <c r="L31" s="20">
        <v>6478.583333333333</v>
      </c>
      <c r="M31" s="20">
        <v>7613</v>
      </c>
      <c r="N31" s="20">
        <v>8327.3333333333339</v>
      </c>
      <c r="O31" s="20">
        <v>10325.416666666666</v>
      </c>
      <c r="P31" s="20">
        <v>12160.583333333334</v>
      </c>
      <c r="Q31" s="20">
        <v>13324.583333333334</v>
      </c>
      <c r="R31" s="20">
        <v>14556.75</v>
      </c>
      <c r="S31" s="20">
        <v>15736.333333333334</v>
      </c>
      <c r="T31" s="20">
        <v>14131.083333333334</v>
      </c>
      <c r="U31" s="20">
        <v>11584.25</v>
      </c>
      <c r="V31" s="20">
        <v>9788.75</v>
      </c>
      <c r="W31" s="20">
        <v>7318.166666666667</v>
      </c>
      <c r="X31" s="20">
        <v>6452</v>
      </c>
      <c r="Y31" s="20">
        <v>8208.9166666666661</v>
      </c>
      <c r="Z31" s="20">
        <v>12522.166666666666</v>
      </c>
      <c r="AA31" s="20">
        <v>10889.583333333334</v>
      </c>
      <c r="AB31" s="20">
        <v>9076.5833333333339</v>
      </c>
      <c r="AC31" s="20">
        <v>7699.916666666667</v>
      </c>
      <c r="AD31" s="20">
        <v>7029.583333333333</v>
      </c>
      <c r="AE31" s="20">
        <v>7752.5</v>
      </c>
      <c r="AF31" s="20">
        <v>8424.0833333333339</v>
      </c>
      <c r="AG31" s="20">
        <v>10126.666666666666</v>
      </c>
      <c r="AH31" s="20">
        <v>11896.5</v>
      </c>
      <c r="AI31" s="4">
        <v>11758.5</v>
      </c>
      <c r="AJ31" s="4">
        <v>11357.416666666666</v>
      </c>
      <c r="AK31" s="4">
        <v>11549.666666666666</v>
      </c>
      <c r="AL31" s="26">
        <v>12993.833333333334</v>
      </c>
    </row>
    <row r="32" spans="1:38" x14ac:dyDescent="0.2">
      <c r="A32" s="21" t="s">
        <v>66</v>
      </c>
      <c r="B32" s="20">
        <v>7536.916666666667</v>
      </c>
      <c r="C32" s="20">
        <v>7662.583333333333</v>
      </c>
      <c r="D32" s="20">
        <v>8297.25</v>
      </c>
      <c r="E32" s="20">
        <v>8412</v>
      </c>
      <c r="F32" s="20">
        <v>7213.166666666667</v>
      </c>
      <c r="G32" s="20">
        <v>6878.583333333333</v>
      </c>
      <c r="H32" s="20">
        <v>5886.083333333333</v>
      </c>
      <c r="I32" s="20">
        <v>5319.166666666667</v>
      </c>
      <c r="J32" s="20">
        <v>4817</v>
      </c>
      <c r="K32" s="20">
        <v>4249.166666666667</v>
      </c>
      <c r="L32" s="20">
        <v>4402.416666666667</v>
      </c>
      <c r="M32" s="20">
        <v>5149.75</v>
      </c>
      <c r="N32" s="20">
        <v>6758.833333333333</v>
      </c>
      <c r="O32" s="20">
        <v>9325.9166666666661</v>
      </c>
      <c r="P32" s="20">
        <v>10669.916666666666</v>
      </c>
      <c r="Q32" s="20">
        <v>11155.166666666666</v>
      </c>
      <c r="R32" s="20">
        <v>11467.083333333334</v>
      </c>
      <c r="S32" s="20">
        <v>10446</v>
      </c>
      <c r="T32" s="20">
        <v>9226.8333333333339</v>
      </c>
      <c r="U32" s="20">
        <v>7784.833333333333</v>
      </c>
      <c r="V32" s="20">
        <v>6627.833333333333</v>
      </c>
      <c r="W32" s="20">
        <v>6255</v>
      </c>
      <c r="X32" s="20">
        <v>5740.75</v>
      </c>
      <c r="Y32" s="20">
        <v>5730.333333333333</v>
      </c>
      <c r="Z32" s="20">
        <v>6123.916666666667</v>
      </c>
      <c r="AA32" s="20">
        <v>6229.583333333333</v>
      </c>
      <c r="AB32" s="20">
        <v>6212.666666666667</v>
      </c>
      <c r="AC32" s="20">
        <v>6323.083333333333</v>
      </c>
      <c r="AD32" s="20">
        <v>6096</v>
      </c>
      <c r="AE32" s="20">
        <v>5002.666666666667</v>
      </c>
      <c r="AF32" s="20">
        <v>5109.833333333333</v>
      </c>
      <c r="AG32" s="20">
        <v>6169</v>
      </c>
      <c r="AH32" s="20">
        <v>6519.916666666667</v>
      </c>
      <c r="AI32" s="4">
        <v>6106.75</v>
      </c>
      <c r="AJ32" s="4">
        <v>4421.166666666667</v>
      </c>
      <c r="AK32" s="4">
        <v>3828.0833333333335</v>
      </c>
      <c r="AL32" s="26">
        <v>3453.8333333333335</v>
      </c>
    </row>
    <row r="33" spans="1:38" x14ac:dyDescent="0.2">
      <c r="A33" s="21" t="s">
        <v>67</v>
      </c>
      <c r="B33" s="20">
        <v>144202.5</v>
      </c>
      <c r="C33" s="20">
        <v>145638.58333333334</v>
      </c>
      <c r="D33" s="20">
        <v>149688.08333333334</v>
      </c>
      <c r="E33" s="20">
        <v>151674.25</v>
      </c>
      <c r="F33" s="20">
        <v>133604.58333333334</v>
      </c>
      <c r="G33" s="20">
        <v>132232.41666666666</v>
      </c>
      <c r="H33" s="20">
        <v>127738.66666666667</v>
      </c>
      <c r="I33" s="20">
        <v>123735.25</v>
      </c>
      <c r="J33" s="20">
        <v>119836.58333333333</v>
      </c>
      <c r="K33" s="20">
        <v>113862.83333333333</v>
      </c>
      <c r="L33" s="20">
        <v>105188.66666666667</v>
      </c>
      <c r="M33" s="20">
        <v>103021.66666666667</v>
      </c>
      <c r="N33" s="20">
        <v>108733.33333333333</v>
      </c>
      <c r="O33" s="20">
        <v>122108.5</v>
      </c>
      <c r="P33" s="20">
        <v>126573.83333333333</v>
      </c>
      <c r="Q33" s="20">
        <v>124313</v>
      </c>
      <c r="R33" s="20">
        <v>120201.91666666667</v>
      </c>
      <c r="S33" s="20">
        <v>110407.41666666667</v>
      </c>
      <c r="T33" s="20">
        <v>102776.91666666667</v>
      </c>
      <c r="U33" s="20">
        <v>92055.083333333328</v>
      </c>
      <c r="V33" s="20">
        <v>72589.083333333328</v>
      </c>
      <c r="W33" s="20">
        <v>59753.583333333336</v>
      </c>
      <c r="X33" s="20">
        <v>51375.833333333336</v>
      </c>
      <c r="Y33" s="20">
        <v>45921.833333333336</v>
      </c>
      <c r="Z33" s="20">
        <v>43379.916666666664</v>
      </c>
      <c r="AA33" s="20">
        <v>44628.666666666664</v>
      </c>
      <c r="AB33" s="20">
        <v>46728.666666666664</v>
      </c>
      <c r="AC33" s="20">
        <v>44687.5</v>
      </c>
      <c r="AD33" s="20">
        <v>41879</v>
      </c>
      <c r="AE33" s="20">
        <v>38773.5</v>
      </c>
      <c r="AF33" s="20">
        <v>37628.916666666664</v>
      </c>
      <c r="AG33" s="20">
        <v>37386.833333333336</v>
      </c>
      <c r="AH33" s="20">
        <v>39559.666666666664</v>
      </c>
      <c r="AI33" s="4">
        <v>41075.416666666664</v>
      </c>
      <c r="AJ33" s="4">
        <v>39993.083333333336</v>
      </c>
      <c r="AK33" s="4">
        <v>36974.083333333336</v>
      </c>
      <c r="AL33" s="26">
        <v>33679.5</v>
      </c>
    </row>
    <row r="34" spans="1:38" x14ac:dyDescent="0.2">
      <c r="A34" s="21" t="s">
        <v>68</v>
      </c>
      <c r="B34" s="20">
        <v>16774.916666666668</v>
      </c>
      <c r="C34" s="20">
        <v>17323.333333333332</v>
      </c>
      <c r="D34" s="20">
        <v>18809.583333333332</v>
      </c>
      <c r="E34" s="20">
        <v>19455.833333333332</v>
      </c>
      <c r="F34" s="20">
        <v>17877</v>
      </c>
      <c r="G34" s="20">
        <v>17710</v>
      </c>
      <c r="H34" s="20">
        <v>18354.583333333332</v>
      </c>
      <c r="I34" s="20">
        <v>17964.583333333332</v>
      </c>
      <c r="J34" s="20">
        <v>18464.75</v>
      </c>
      <c r="K34" s="20">
        <v>20132.666666666668</v>
      </c>
      <c r="L34" s="20">
        <v>20542.666666666668</v>
      </c>
      <c r="M34" s="20">
        <v>19915.75</v>
      </c>
      <c r="N34" s="20">
        <v>20023.083333333332</v>
      </c>
      <c r="O34" s="20">
        <v>25518.333333333332</v>
      </c>
      <c r="P34" s="20">
        <v>29486.416666666668</v>
      </c>
      <c r="Q34" s="20">
        <v>31892.916666666668</v>
      </c>
      <c r="R34" s="20">
        <v>34119.166666666664</v>
      </c>
      <c r="S34" s="20">
        <v>34279.75</v>
      </c>
      <c r="T34" s="20">
        <v>33203.416666666664</v>
      </c>
      <c r="U34" s="20">
        <v>23297.416666666668</v>
      </c>
      <c r="V34" s="20">
        <v>24172.5</v>
      </c>
      <c r="W34" s="20">
        <v>25324.75</v>
      </c>
      <c r="X34" s="20">
        <v>22984.916666666668</v>
      </c>
      <c r="Y34" s="20">
        <v>18160.666666666668</v>
      </c>
      <c r="Z34" s="20">
        <v>16830.25</v>
      </c>
      <c r="AA34" s="20">
        <v>16858</v>
      </c>
      <c r="AB34" s="20">
        <v>17709.416666666668</v>
      </c>
      <c r="AC34" s="20">
        <v>17507.583333333332</v>
      </c>
      <c r="AD34" s="20">
        <v>15784.5</v>
      </c>
      <c r="AE34" s="20">
        <v>14227.666666666666</v>
      </c>
      <c r="AF34" s="20">
        <v>14978.75</v>
      </c>
      <c r="AG34" s="20">
        <v>18245.833333333332</v>
      </c>
      <c r="AH34" s="20">
        <v>20632.75</v>
      </c>
      <c r="AI34" s="4">
        <v>20118.166666666668</v>
      </c>
      <c r="AJ34" s="4">
        <v>17573.416666666668</v>
      </c>
      <c r="AK34" s="4">
        <v>14817.916666666666</v>
      </c>
      <c r="AL34" s="26">
        <v>14129.25</v>
      </c>
    </row>
    <row r="35" spans="1:38" x14ac:dyDescent="0.2">
      <c r="A35" s="21" t="s">
        <v>69</v>
      </c>
      <c r="B35" s="20">
        <v>372779.66666666669</v>
      </c>
      <c r="C35" s="20">
        <v>361838.75</v>
      </c>
      <c r="D35" s="20">
        <v>364381.91666666669</v>
      </c>
      <c r="E35" s="20">
        <v>367254</v>
      </c>
      <c r="F35" s="20">
        <v>352756.33333333331</v>
      </c>
      <c r="G35" s="20">
        <v>363637.66666666669</v>
      </c>
      <c r="H35" s="20">
        <v>371564.83333333331</v>
      </c>
      <c r="I35" s="20">
        <v>373085.41666666669</v>
      </c>
      <c r="J35" s="20">
        <v>366080.16666666669</v>
      </c>
      <c r="K35" s="20">
        <v>351678.16666666669</v>
      </c>
      <c r="L35" s="20">
        <v>339210.25</v>
      </c>
      <c r="M35" s="20">
        <v>337708.25</v>
      </c>
      <c r="N35" s="20">
        <v>350163.83333333331</v>
      </c>
      <c r="O35" s="20">
        <v>379730.16666666669</v>
      </c>
      <c r="P35" s="20">
        <v>402968.58333333331</v>
      </c>
      <c r="Q35" s="20">
        <v>440532.75</v>
      </c>
      <c r="R35" s="20">
        <v>459156.91666666669</v>
      </c>
      <c r="S35" s="20">
        <v>451633.33333333331</v>
      </c>
      <c r="T35" s="20">
        <v>422557.25</v>
      </c>
      <c r="U35" s="20">
        <v>378816.41666666669</v>
      </c>
      <c r="V35" s="20">
        <v>354744.66666666669</v>
      </c>
      <c r="W35" s="20">
        <v>309800.33333333331</v>
      </c>
      <c r="X35" s="20">
        <v>249788</v>
      </c>
      <c r="Y35" s="20">
        <v>220097.66666666666</v>
      </c>
      <c r="Z35" s="20">
        <v>200850.25</v>
      </c>
      <c r="AA35" s="20">
        <v>195710.33333333334</v>
      </c>
      <c r="AB35" s="20">
        <v>196998.41666666666</v>
      </c>
      <c r="AC35" s="20">
        <v>188095.83333333334</v>
      </c>
      <c r="AD35" s="20">
        <v>171662.33333333334</v>
      </c>
      <c r="AE35" s="20">
        <v>155275.66666666666</v>
      </c>
      <c r="AF35" s="20">
        <v>150711</v>
      </c>
      <c r="AG35" s="20">
        <v>155047.66666666666</v>
      </c>
      <c r="AH35" s="20">
        <v>158081.16666666666</v>
      </c>
      <c r="AI35" s="4">
        <v>161103.75</v>
      </c>
      <c r="AJ35" s="4">
        <v>160108.91666666666</v>
      </c>
      <c r="AK35" s="4">
        <v>160136</v>
      </c>
      <c r="AL35" s="26">
        <v>154041.08333333334</v>
      </c>
    </row>
    <row r="36" spans="1:38" x14ac:dyDescent="0.2">
      <c r="A36" s="21" t="s">
        <v>70</v>
      </c>
      <c r="B36" s="20">
        <v>73416.666666666672</v>
      </c>
      <c r="C36" s="20">
        <v>74310.333333333328</v>
      </c>
      <c r="D36" s="20">
        <v>78674.416666666672</v>
      </c>
      <c r="E36" s="20">
        <v>78695</v>
      </c>
      <c r="F36" s="20">
        <v>67751.833333333328</v>
      </c>
      <c r="G36" s="20">
        <v>70011</v>
      </c>
      <c r="H36" s="20">
        <v>66054.166666666672</v>
      </c>
      <c r="I36" s="20">
        <v>64075.166666666664</v>
      </c>
      <c r="J36" s="20">
        <v>67155.666666666672</v>
      </c>
      <c r="K36" s="20">
        <v>67521.25</v>
      </c>
      <c r="L36" s="20">
        <v>72644.333333333328</v>
      </c>
      <c r="M36" s="20">
        <v>78774.5</v>
      </c>
      <c r="N36" s="20">
        <v>90243.5</v>
      </c>
      <c r="O36" s="20">
        <v>110521.83333333333</v>
      </c>
      <c r="P36" s="20">
        <v>124419</v>
      </c>
      <c r="Q36" s="20">
        <v>131363.58333333334</v>
      </c>
      <c r="R36" s="20">
        <v>130611</v>
      </c>
      <c r="S36" s="20">
        <v>122601.75</v>
      </c>
      <c r="T36" s="20">
        <v>110177.25</v>
      </c>
      <c r="U36" s="20">
        <v>94103.666666666672</v>
      </c>
      <c r="V36" s="20">
        <v>72710.416666666672</v>
      </c>
      <c r="W36" s="20">
        <v>55033.5</v>
      </c>
      <c r="X36" s="20">
        <v>45092.583333333336</v>
      </c>
      <c r="Y36" s="20">
        <v>43310.916666666664</v>
      </c>
      <c r="Z36" s="20">
        <v>42151</v>
      </c>
      <c r="AA36" s="20">
        <v>39842.916666666664</v>
      </c>
      <c r="AB36" s="20">
        <v>37052.333333333336</v>
      </c>
      <c r="AC36" s="20">
        <v>32510.916666666668</v>
      </c>
      <c r="AD36" s="20">
        <v>29631</v>
      </c>
      <c r="AE36" s="20">
        <v>25845.416666666668</v>
      </c>
      <c r="AF36" s="20">
        <v>24836.25</v>
      </c>
      <c r="AG36" s="20">
        <v>26885.583333333332</v>
      </c>
      <c r="AH36" s="20">
        <v>25142.833333333332</v>
      </c>
      <c r="AI36" s="4">
        <v>23794</v>
      </c>
      <c r="AJ36" s="4">
        <v>22622.5</v>
      </c>
      <c r="AK36" s="4">
        <v>20621.75</v>
      </c>
      <c r="AL36" s="26">
        <v>18807.25</v>
      </c>
    </row>
    <row r="37" spans="1:38" x14ac:dyDescent="0.2">
      <c r="A37" s="21" t="s">
        <v>71</v>
      </c>
      <c r="B37" s="20">
        <v>4822.666666666667</v>
      </c>
      <c r="C37" s="20">
        <v>4714.416666666667</v>
      </c>
      <c r="D37" s="20">
        <v>4830</v>
      </c>
      <c r="E37" s="20">
        <v>4813.333333333333</v>
      </c>
      <c r="F37" s="20">
        <v>3823.1666666666665</v>
      </c>
      <c r="G37" s="20">
        <v>4092</v>
      </c>
      <c r="H37" s="20">
        <v>4206.916666666667</v>
      </c>
      <c r="I37" s="20">
        <v>4540.166666666667</v>
      </c>
      <c r="J37" s="20">
        <v>4929.333333333333</v>
      </c>
      <c r="K37" s="20">
        <v>5093.75</v>
      </c>
      <c r="L37" s="20">
        <v>5279.75</v>
      </c>
      <c r="M37" s="20">
        <v>5533.916666666667</v>
      </c>
      <c r="N37" s="20">
        <v>5574.333333333333</v>
      </c>
      <c r="O37" s="20">
        <v>5931.75</v>
      </c>
      <c r="P37" s="20">
        <v>6497.5</v>
      </c>
      <c r="Q37" s="20">
        <v>6384.333333333333</v>
      </c>
      <c r="R37" s="20">
        <v>5688</v>
      </c>
      <c r="S37" s="20">
        <v>5119.5</v>
      </c>
      <c r="T37" s="20">
        <v>4780.166666666667</v>
      </c>
      <c r="U37" s="20">
        <v>3926.9166666666665</v>
      </c>
      <c r="V37" s="20">
        <v>3245.6666666666665</v>
      </c>
      <c r="W37" s="20">
        <v>3060.8333333333335</v>
      </c>
      <c r="X37" s="20">
        <v>2888</v>
      </c>
      <c r="Y37" s="20">
        <v>3070.25</v>
      </c>
      <c r="Z37" s="20">
        <v>3267.4166666666665</v>
      </c>
      <c r="AA37" s="20">
        <v>3350.5</v>
      </c>
      <c r="AB37" s="20">
        <v>2974.1666666666665</v>
      </c>
      <c r="AC37" s="20">
        <v>2834.8333333333335</v>
      </c>
      <c r="AD37" s="20">
        <v>2669.25</v>
      </c>
      <c r="AE37" s="20">
        <v>2536.0833333333335</v>
      </c>
      <c r="AF37" s="20">
        <v>2413</v>
      </c>
      <c r="AG37" s="20">
        <v>2083.25</v>
      </c>
      <c r="AH37" s="20">
        <v>1876.4166666666667</v>
      </c>
      <c r="AI37" s="4">
        <v>1686.6666666666667</v>
      </c>
      <c r="AJ37" s="4">
        <v>1535.5833333333333</v>
      </c>
      <c r="AK37" s="4">
        <v>1328.0833333333333</v>
      </c>
      <c r="AL37" s="26">
        <v>1190</v>
      </c>
    </row>
    <row r="38" spans="1:38" x14ac:dyDescent="0.2">
      <c r="A38" s="21" t="s">
        <v>72</v>
      </c>
      <c r="B38" s="20">
        <v>171110.16666666666</v>
      </c>
      <c r="C38" s="20">
        <v>166717.5</v>
      </c>
      <c r="D38" s="20">
        <v>186997.83333333334</v>
      </c>
      <c r="E38" s="20">
        <v>207275.83333333334</v>
      </c>
      <c r="F38" s="20">
        <v>196790.08333333334</v>
      </c>
      <c r="G38" s="20">
        <v>217090.08333333334</v>
      </c>
      <c r="H38" s="20">
        <v>225620.25</v>
      </c>
      <c r="I38" s="20">
        <v>224863.5</v>
      </c>
      <c r="J38" s="20">
        <v>227618.83333333334</v>
      </c>
      <c r="K38" s="20">
        <v>226540.83333333334</v>
      </c>
      <c r="L38" s="20">
        <v>225102.91666666666</v>
      </c>
      <c r="M38" s="20">
        <v>222073.75</v>
      </c>
      <c r="N38" s="20">
        <v>227872.58333333334</v>
      </c>
      <c r="O38" s="20">
        <v>246490.41666666666</v>
      </c>
      <c r="P38" s="20">
        <v>263432</v>
      </c>
      <c r="Q38" s="20">
        <v>256613.75</v>
      </c>
      <c r="R38" s="20">
        <v>246477.58333333334</v>
      </c>
      <c r="S38" s="20">
        <v>221636.75</v>
      </c>
      <c r="T38" s="20">
        <v>203117</v>
      </c>
      <c r="U38" s="20">
        <v>175598.16666666666</v>
      </c>
      <c r="V38" s="20">
        <v>130835</v>
      </c>
      <c r="W38" s="20">
        <v>104215.08333333333</v>
      </c>
      <c r="X38" s="20">
        <v>95104.916666666672</v>
      </c>
      <c r="Y38" s="20">
        <v>83918.416666666672</v>
      </c>
      <c r="Z38" s="20">
        <v>83958.25</v>
      </c>
      <c r="AA38" s="20">
        <v>84433.666666666672</v>
      </c>
      <c r="AB38" s="20">
        <v>84659.75</v>
      </c>
      <c r="AC38" s="20">
        <v>81738.833333333328</v>
      </c>
      <c r="AD38" s="20">
        <v>79284.5</v>
      </c>
      <c r="AE38" s="20">
        <v>78457.666666666672</v>
      </c>
      <c r="AF38" s="20">
        <v>80939.083333333328</v>
      </c>
      <c r="AG38" s="20">
        <v>93485.166666666672</v>
      </c>
      <c r="AH38" s="20">
        <v>100654.58333333333</v>
      </c>
      <c r="AI38" s="4">
        <v>93096.416666666672</v>
      </c>
      <c r="AJ38" s="4">
        <v>74956.5</v>
      </c>
      <c r="AK38" s="4">
        <v>66675.25</v>
      </c>
      <c r="AL38" s="26">
        <v>62023.5</v>
      </c>
    </row>
    <row r="39" spans="1:38" x14ac:dyDescent="0.2">
      <c r="A39" s="21" t="s">
        <v>73</v>
      </c>
      <c r="B39" s="20">
        <v>28545.583333333332</v>
      </c>
      <c r="C39" s="20">
        <v>28871.416666666668</v>
      </c>
      <c r="D39" s="20">
        <v>30693.166666666668</v>
      </c>
      <c r="E39" s="20">
        <v>29915.166666666668</v>
      </c>
      <c r="F39" s="20">
        <v>23173</v>
      </c>
      <c r="G39" s="20">
        <v>25931.916666666668</v>
      </c>
      <c r="H39" s="20">
        <v>27319.666666666668</v>
      </c>
      <c r="I39" s="20">
        <v>28632.5</v>
      </c>
      <c r="J39" s="20">
        <v>30807.083333333332</v>
      </c>
      <c r="K39" s="20">
        <v>34174.083333333336</v>
      </c>
      <c r="L39" s="20">
        <v>35680.666666666664</v>
      </c>
      <c r="M39" s="20">
        <v>36127.5</v>
      </c>
      <c r="N39" s="20">
        <v>40386.333333333336</v>
      </c>
      <c r="O39" s="20">
        <v>43474.166666666664</v>
      </c>
      <c r="P39" s="20">
        <v>47687.75</v>
      </c>
      <c r="Q39" s="20">
        <v>47989.25</v>
      </c>
      <c r="R39" s="20">
        <v>46793.916666666664</v>
      </c>
      <c r="S39" s="20">
        <v>43717.583333333336</v>
      </c>
      <c r="T39" s="20">
        <v>36888.5</v>
      </c>
      <c r="U39" s="20">
        <v>28120.166666666668</v>
      </c>
      <c r="V39" s="20">
        <v>23819.25</v>
      </c>
      <c r="W39" s="20">
        <v>18194</v>
      </c>
      <c r="X39" s="20">
        <v>14160.916666666666</v>
      </c>
      <c r="Y39" s="20">
        <v>13992.833333333334</v>
      </c>
      <c r="Z39" s="20">
        <v>14927.25</v>
      </c>
      <c r="AA39" s="20">
        <v>14955.666666666666</v>
      </c>
      <c r="AB39" s="20">
        <v>13889.75</v>
      </c>
      <c r="AC39" s="20">
        <v>11389.75</v>
      </c>
      <c r="AD39" s="20">
        <v>10092.083333333334</v>
      </c>
      <c r="AE39" s="20">
        <v>9492.25</v>
      </c>
      <c r="AF39" s="20">
        <v>8688.0833333333339</v>
      </c>
      <c r="AG39" s="20">
        <v>9348.1666666666661</v>
      </c>
      <c r="AH39" s="20">
        <v>9634.9166666666661</v>
      </c>
      <c r="AI39" s="4">
        <v>9065.6666666666661</v>
      </c>
      <c r="AJ39" s="4">
        <v>8657.9166666666661</v>
      </c>
      <c r="AK39" s="4">
        <v>7670.333333333333</v>
      </c>
      <c r="AL39" s="26">
        <v>7206.25</v>
      </c>
    </row>
    <row r="40" spans="1:38" x14ac:dyDescent="0.2">
      <c r="A40" s="21" t="s">
        <v>74</v>
      </c>
      <c r="B40" s="20">
        <v>44339</v>
      </c>
      <c r="C40" s="20">
        <v>40467.75</v>
      </c>
      <c r="D40" s="20">
        <v>38450.583333333336</v>
      </c>
      <c r="E40" s="20">
        <v>33362.166666666664</v>
      </c>
      <c r="F40" s="20">
        <v>28086.333333333332</v>
      </c>
      <c r="G40" s="20">
        <v>27530.666666666668</v>
      </c>
      <c r="H40" s="20">
        <v>27101.166666666668</v>
      </c>
      <c r="I40" s="20">
        <v>28477.916666666668</v>
      </c>
      <c r="J40" s="20">
        <v>30380.416666666668</v>
      </c>
      <c r="K40" s="20">
        <v>30177.916666666668</v>
      </c>
      <c r="L40" s="20">
        <v>31273.083333333332</v>
      </c>
      <c r="M40" s="20">
        <v>32025.666666666668</v>
      </c>
      <c r="N40" s="20">
        <v>33494.75</v>
      </c>
      <c r="O40" s="20">
        <v>39280.583333333336</v>
      </c>
      <c r="P40" s="20">
        <v>41530.916666666664</v>
      </c>
      <c r="Q40" s="20">
        <v>42795.25</v>
      </c>
      <c r="R40" s="20">
        <v>41602.166666666664</v>
      </c>
      <c r="S40" s="20">
        <v>38227.333333333336</v>
      </c>
      <c r="T40" s="20">
        <v>31175.583333333332</v>
      </c>
      <c r="U40" s="20">
        <v>22311.166666666668</v>
      </c>
      <c r="V40" s="20">
        <v>17505.083333333332</v>
      </c>
      <c r="W40" s="20">
        <v>16984.166666666668</v>
      </c>
      <c r="X40" s="20">
        <v>16730.75</v>
      </c>
      <c r="Y40" s="20">
        <v>16648.833333333332</v>
      </c>
      <c r="Z40" s="20">
        <v>18202.416666666668</v>
      </c>
      <c r="AA40" s="20">
        <v>18658.833333333332</v>
      </c>
      <c r="AB40" s="20">
        <v>18821.5</v>
      </c>
      <c r="AC40" s="20">
        <v>19222.25</v>
      </c>
      <c r="AD40" s="20">
        <v>18280.75</v>
      </c>
      <c r="AE40" s="20">
        <v>18359.75</v>
      </c>
      <c r="AF40" s="20">
        <v>20834.5</v>
      </c>
      <c r="AG40" s="20">
        <v>25631.583333333332</v>
      </c>
      <c r="AH40" s="20">
        <v>28313.833333333332</v>
      </c>
      <c r="AI40" s="4">
        <v>32048.166666666668</v>
      </c>
      <c r="AJ40" s="4">
        <v>36026.833333333336</v>
      </c>
      <c r="AK40" s="4">
        <v>35792.75</v>
      </c>
      <c r="AL40" s="26">
        <v>33122.166666666664</v>
      </c>
    </row>
    <row r="41" spans="1:38" x14ac:dyDescent="0.2">
      <c r="A41" s="21" t="s">
        <v>75</v>
      </c>
      <c r="B41" s="20">
        <v>209732.75</v>
      </c>
      <c r="C41" s="20">
        <v>213460.58333333334</v>
      </c>
      <c r="D41" s="20">
        <v>216477.66666666666</v>
      </c>
      <c r="E41" s="20">
        <v>219736.41666666666</v>
      </c>
      <c r="F41" s="20">
        <v>199287</v>
      </c>
      <c r="G41" s="20">
        <v>192608.58333333334</v>
      </c>
      <c r="H41" s="20">
        <v>190517.5</v>
      </c>
      <c r="I41" s="20">
        <v>186734.58333333334</v>
      </c>
      <c r="J41" s="20">
        <v>190990.83333333334</v>
      </c>
      <c r="K41" s="20">
        <v>184478.5</v>
      </c>
      <c r="L41" s="20">
        <v>178062.66666666666</v>
      </c>
      <c r="M41" s="20">
        <v>174198.83333333334</v>
      </c>
      <c r="N41" s="20">
        <v>180411.91666666666</v>
      </c>
      <c r="O41" s="20">
        <v>193888.58333333334</v>
      </c>
      <c r="P41" s="20">
        <v>201975.66666666666</v>
      </c>
      <c r="Q41" s="20">
        <v>206413.16666666666</v>
      </c>
      <c r="R41" s="20">
        <v>210756.33333333334</v>
      </c>
      <c r="S41" s="20">
        <v>200883.83333333334</v>
      </c>
      <c r="T41" s="20">
        <v>185318.5</v>
      </c>
      <c r="U41" s="20">
        <v>155808.08333333334</v>
      </c>
      <c r="V41" s="20">
        <v>127517.58333333333</v>
      </c>
      <c r="W41" s="20">
        <v>100622.16666666667</v>
      </c>
      <c r="X41" s="20">
        <v>87678.333333333328</v>
      </c>
      <c r="Y41" s="20">
        <v>81988</v>
      </c>
      <c r="Z41" s="20">
        <v>80011.583333333328</v>
      </c>
      <c r="AA41" s="20">
        <v>82184.166666666672</v>
      </c>
      <c r="AB41" s="20">
        <v>90738.5</v>
      </c>
      <c r="AC41" s="20">
        <v>97186.083333333328</v>
      </c>
      <c r="AD41" s="20">
        <v>94576.666666666672</v>
      </c>
      <c r="AE41" s="20">
        <v>85980.416666666672</v>
      </c>
      <c r="AF41" s="20">
        <v>79366.166666666672</v>
      </c>
      <c r="AG41" s="20">
        <v>82160.833333333328</v>
      </c>
      <c r="AH41" s="20">
        <v>86080.083333333328</v>
      </c>
      <c r="AI41" s="4">
        <v>86382.416666666672</v>
      </c>
      <c r="AJ41" s="4">
        <v>82720.5</v>
      </c>
      <c r="AK41" s="4">
        <v>77199.25</v>
      </c>
      <c r="AL41" s="26">
        <v>74766.25</v>
      </c>
    </row>
    <row r="42" spans="1:38" x14ac:dyDescent="0.2">
      <c r="A42" s="21" t="s">
        <v>76</v>
      </c>
      <c r="B42" s="20">
        <v>17162.25</v>
      </c>
      <c r="C42" s="20">
        <v>17053.833333333332</v>
      </c>
      <c r="D42" s="20">
        <v>18492.583333333332</v>
      </c>
      <c r="E42" s="20">
        <v>19030.416666666668</v>
      </c>
      <c r="F42" s="20">
        <v>16606.5</v>
      </c>
      <c r="G42" s="20">
        <v>15995.083333333334</v>
      </c>
      <c r="H42" s="20">
        <v>15732</v>
      </c>
      <c r="I42" s="20">
        <v>15847.083333333334</v>
      </c>
      <c r="J42" s="20">
        <v>16035.083333333334</v>
      </c>
      <c r="K42" s="20">
        <v>15590.166666666666</v>
      </c>
      <c r="L42" s="20">
        <v>15032.5</v>
      </c>
      <c r="M42" s="20">
        <v>15245.25</v>
      </c>
      <c r="N42" s="20">
        <v>17332.416666666668</v>
      </c>
      <c r="O42" s="20">
        <v>20136.083333333332</v>
      </c>
      <c r="P42" s="20">
        <v>21470.166666666668</v>
      </c>
      <c r="Q42" s="20">
        <v>22379</v>
      </c>
      <c r="R42" s="20">
        <v>22693.75</v>
      </c>
      <c r="S42" s="20">
        <v>21889.416666666668</v>
      </c>
      <c r="T42" s="20">
        <v>20905.25</v>
      </c>
      <c r="U42" s="20">
        <v>19646.833333333332</v>
      </c>
      <c r="V42" s="20">
        <v>19005.166666666668</v>
      </c>
      <c r="W42" s="20">
        <v>17910.333333333332</v>
      </c>
      <c r="X42" s="20">
        <v>17251.916666666668</v>
      </c>
      <c r="Y42" s="20">
        <v>16184.166666666666</v>
      </c>
      <c r="Z42" s="20">
        <v>15397.333333333334</v>
      </c>
      <c r="AA42" s="20">
        <v>14743.416666666666</v>
      </c>
      <c r="AB42" s="20">
        <v>14174.75</v>
      </c>
      <c r="AC42" s="20">
        <v>12950.333333333334</v>
      </c>
      <c r="AD42" s="20">
        <v>12152.916666666666</v>
      </c>
      <c r="AE42" s="20">
        <v>11147.666666666666</v>
      </c>
      <c r="AF42" s="20">
        <v>10339</v>
      </c>
      <c r="AG42" s="20">
        <v>8510.5833333333339</v>
      </c>
      <c r="AH42" s="20">
        <v>7175.333333333333</v>
      </c>
      <c r="AI42" s="4">
        <v>6541.916666666667</v>
      </c>
      <c r="AJ42" s="4">
        <v>6495.333333333333</v>
      </c>
      <c r="AK42" s="4">
        <v>5963.75</v>
      </c>
      <c r="AL42" s="26">
        <v>5425.75</v>
      </c>
    </row>
    <row r="43" spans="1:38" x14ac:dyDescent="0.2">
      <c r="A43" s="21" t="s">
        <v>77</v>
      </c>
      <c r="B43" s="20">
        <v>50233.583333333336</v>
      </c>
      <c r="C43" s="20">
        <v>52450.416666666664</v>
      </c>
      <c r="D43" s="20">
        <v>56271.416666666664</v>
      </c>
      <c r="E43" s="20">
        <v>57787.166666666664</v>
      </c>
      <c r="F43" s="20">
        <v>50478.25</v>
      </c>
      <c r="G43" s="20">
        <v>49150.25</v>
      </c>
      <c r="H43" s="20">
        <v>45616.333333333336</v>
      </c>
      <c r="I43" s="20">
        <v>43720.916666666664</v>
      </c>
      <c r="J43" s="20">
        <v>46388</v>
      </c>
      <c r="K43" s="20">
        <v>44715.583333333336</v>
      </c>
      <c r="L43" s="20">
        <v>39526.666666666664</v>
      </c>
      <c r="M43" s="20">
        <v>37511.75</v>
      </c>
      <c r="N43" s="20">
        <v>39669.5</v>
      </c>
      <c r="O43" s="20">
        <v>46309.25</v>
      </c>
      <c r="P43" s="20">
        <v>50548.5</v>
      </c>
      <c r="Q43" s="20">
        <v>53466.833333333336</v>
      </c>
      <c r="R43" s="20">
        <v>51411.666666666664</v>
      </c>
      <c r="S43" s="20">
        <v>48256.375</v>
      </c>
      <c r="T43" s="20">
        <v>44039</v>
      </c>
      <c r="U43" s="20">
        <v>31086.416666666668</v>
      </c>
      <c r="V43" s="20">
        <v>23369.75</v>
      </c>
      <c r="W43" s="20">
        <v>17794.75</v>
      </c>
      <c r="X43" s="20">
        <v>17525.916666666668</v>
      </c>
      <c r="Y43" s="20">
        <v>19506</v>
      </c>
      <c r="Z43" s="20">
        <v>21742.583333333332</v>
      </c>
      <c r="AA43" s="20">
        <v>21165.5</v>
      </c>
      <c r="AB43" s="20">
        <v>18821</v>
      </c>
      <c r="AC43" s="20">
        <v>18419.916666666668</v>
      </c>
      <c r="AD43" s="20">
        <v>17636.5</v>
      </c>
      <c r="AE43" s="20">
        <v>16003.146056854654</v>
      </c>
      <c r="AF43" s="20">
        <v>16637.833333333332</v>
      </c>
      <c r="AG43" s="20">
        <v>19183.083333333332</v>
      </c>
      <c r="AH43" s="20">
        <v>20512.833333333332</v>
      </c>
      <c r="AI43" s="4">
        <v>19049.416666666668</v>
      </c>
      <c r="AJ43" s="4">
        <v>15828.833333333334</v>
      </c>
      <c r="AK43" s="4">
        <v>14488</v>
      </c>
      <c r="AL43" s="26">
        <v>12728.666666666666</v>
      </c>
    </row>
    <row r="44" spans="1:38" x14ac:dyDescent="0.2">
      <c r="A44" s="21" t="s">
        <v>78</v>
      </c>
      <c r="B44" s="20">
        <v>7362.833333333333</v>
      </c>
      <c r="C44" s="20">
        <v>7324.166666666667</v>
      </c>
      <c r="D44" s="20">
        <v>7364.666666666667</v>
      </c>
      <c r="E44" s="20">
        <v>6690.5</v>
      </c>
      <c r="F44" s="20">
        <v>5811.416666666667</v>
      </c>
      <c r="G44" s="20">
        <v>5991.5</v>
      </c>
      <c r="H44" s="20">
        <v>5775.083333333333</v>
      </c>
      <c r="I44" s="20">
        <v>5924</v>
      </c>
      <c r="J44" s="20">
        <v>6281.25</v>
      </c>
      <c r="K44" s="20">
        <v>6607.666666666667</v>
      </c>
      <c r="L44" s="20">
        <v>6514.333333333333</v>
      </c>
      <c r="M44" s="20">
        <v>6633</v>
      </c>
      <c r="N44" s="20">
        <v>6756.75</v>
      </c>
      <c r="O44" s="20">
        <v>7099.416666666667</v>
      </c>
      <c r="P44" s="20">
        <v>7230.5</v>
      </c>
      <c r="Q44" s="20">
        <v>7161.916666666667</v>
      </c>
      <c r="R44" s="20">
        <v>6793.166666666667</v>
      </c>
      <c r="S44" s="20">
        <v>6176.666666666667</v>
      </c>
      <c r="T44" s="20">
        <v>5832.666666666667</v>
      </c>
      <c r="U44" s="20">
        <v>4773.416666666667</v>
      </c>
      <c r="V44" s="20">
        <v>3680.3333333333335</v>
      </c>
      <c r="W44" s="20">
        <v>3069.75</v>
      </c>
      <c r="X44" s="20">
        <v>2778.3333333333335</v>
      </c>
      <c r="Y44" s="20">
        <v>2735.8333333333335</v>
      </c>
      <c r="Z44" s="20">
        <v>2858.75</v>
      </c>
      <c r="AA44" s="20">
        <v>2774.0833333333335</v>
      </c>
      <c r="AB44" s="20">
        <v>2747.4166666666665</v>
      </c>
      <c r="AC44" s="20">
        <v>2782.6666666666665</v>
      </c>
      <c r="AD44" s="20">
        <v>2852.25</v>
      </c>
      <c r="AE44" s="20">
        <v>2878.1666666666665</v>
      </c>
      <c r="AF44" s="20">
        <v>2862.6666666666665</v>
      </c>
      <c r="AG44" s="20">
        <v>3018.9166666666665</v>
      </c>
      <c r="AH44" s="20">
        <v>3211.5833333333335</v>
      </c>
      <c r="AI44" s="4">
        <v>3231.8333333333335</v>
      </c>
      <c r="AJ44" s="4">
        <v>3211.25</v>
      </c>
      <c r="AK44" s="4">
        <v>3121.0833333333335</v>
      </c>
      <c r="AL44" s="26">
        <v>3053.75</v>
      </c>
    </row>
    <row r="45" spans="1:38" x14ac:dyDescent="0.2">
      <c r="A45" s="21" t="s">
        <v>79</v>
      </c>
      <c r="B45" s="20">
        <v>58646.75</v>
      </c>
      <c r="C45" s="20">
        <v>58014.583333333336</v>
      </c>
      <c r="D45" s="20">
        <v>62590.25</v>
      </c>
      <c r="E45" s="20">
        <v>63576.916666666664</v>
      </c>
      <c r="F45" s="20">
        <v>56210.333333333336</v>
      </c>
      <c r="G45" s="20">
        <v>58858.833333333336</v>
      </c>
      <c r="H45" s="20">
        <v>58327.5</v>
      </c>
      <c r="I45" s="20">
        <v>57232.416666666664</v>
      </c>
      <c r="J45" s="20">
        <v>60491.083333333336</v>
      </c>
      <c r="K45" s="20">
        <v>66506.25</v>
      </c>
      <c r="L45" s="20">
        <v>68163</v>
      </c>
      <c r="M45" s="20">
        <v>71750.333333333328</v>
      </c>
      <c r="N45" s="20">
        <v>78559.75</v>
      </c>
      <c r="O45" s="20">
        <v>89929.166666666672</v>
      </c>
      <c r="P45" s="20">
        <v>97876.75</v>
      </c>
      <c r="Q45" s="20">
        <v>109451.16666666667</v>
      </c>
      <c r="R45" s="20">
        <v>109737.5</v>
      </c>
      <c r="S45" s="20">
        <v>102342</v>
      </c>
      <c r="T45" s="20">
        <v>94758.25</v>
      </c>
      <c r="U45" s="20">
        <v>63820.416666666664</v>
      </c>
      <c r="V45" s="20">
        <v>57728.166666666664</v>
      </c>
      <c r="W45" s="20">
        <v>57324.583333333336</v>
      </c>
      <c r="X45" s="20">
        <v>57139.416666666664</v>
      </c>
      <c r="Y45" s="20">
        <v>61262.166666666664</v>
      </c>
      <c r="Z45" s="20">
        <v>65099.833333333336</v>
      </c>
      <c r="AA45" s="20">
        <v>71455.5</v>
      </c>
      <c r="AB45" s="20">
        <v>73453.166666666672</v>
      </c>
      <c r="AC45" s="20">
        <v>71273.916666666672</v>
      </c>
      <c r="AD45" s="20">
        <v>68105.5</v>
      </c>
      <c r="AE45" s="20">
        <v>60011.5</v>
      </c>
      <c r="AF45" s="20">
        <v>53960.416666666664</v>
      </c>
      <c r="AG45" s="20">
        <v>60363.666666666664</v>
      </c>
      <c r="AH45" s="20">
        <v>62354.666666666664</v>
      </c>
      <c r="AI45" s="4">
        <v>61528.583333333336</v>
      </c>
      <c r="AJ45" s="4">
        <v>56131.166666666664</v>
      </c>
      <c r="AK45" s="4">
        <v>51416.25</v>
      </c>
      <c r="AL45" s="26">
        <v>45307.666666666664</v>
      </c>
    </row>
    <row r="46" spans="1:38" x14ac:dyDescent="0.2">
      <c r="A46" s="21" t="s">
        <v>80</v>
      </c>
      <c r="B46" s="20">
        <v>93827.833333333328</v>
      </c>
      <c r="C46" s="20">
        <v>94861.833333333328</v>
      </c>
      <c r="D46" s="20">
        <v>102324.66666666667</v>
      </c>
      <c r="E46" s="20">
        <v>106529.5</v>
      </c>
      <c r="F46" s="20">
        <v>93647.166666666672</v>
      </c>
      <c r="G46" s="20">
        <v>105728</v>
      </c>
      <c r="H46" s="20">
        <v>115205.16666666667</v>
      </c>
      <c r="I46" s="20">
        <v>123537.91666666667</v>
      </c>
      <c r="J46" s="20">
        <v>141137.66666666666</v>
      </c>
      <c r="K46" s="20">
        <v>161352.41666666666</v>
      </c>
      <c r="L46" s="20">
        <v>172075.08333333334</v>
      </c>
      <c r="M46" s="20">
        <v>186412.5</v>
      </c>
      <c r="N46" s="20">
        <v>217182.16666666666</v>
      </c>
      <c r="O46" s="20">
        <v>247662.83333333334</v>
      </c>
      <c r="P46" s="20">
        <v>270144.16666666669</v>
      </c>
      <c r="Q46" s="20">
        <v>280502.41666666669</v>
      </c>
      <c r="R46" s="20">
        <v>283176.33333333331</v>
      </c>
      <c r="S46" s="20">
        <v>269059</v>
      </c>
      <c r="T46" s="20">
        <v>246463.5</v>
      </c>
      <c r="U46" s="20">
        <v>191874.58333333334</v>
      </c>
      <c r="V46" s="20">
        <v>134940.33333333334</v>
      </c>
      <c r="W46" s="20">
        <v>115312.66666666667</v>
      </c>
      <c r="X46" s="20">
        <v>129453</v>
      </c>
      <c r="Y46" s="20">
        <v>131780.33333333334</v>
      </c>
      <c r="Z46" s="20">
        <v>137797.08333333334</v>
      </c>
      <c r="AA46" s="20">
        <v>134739.41666666666</v>
      </c>
      <c r="AB46" s="20">
        <v>103985.25</v>
      </c>
      <c r="AC46" s="20">
        <v>84803.333333333328</v>
      </c>
      <c r="AD46" s="20">
        <v>68099.666666666672</v>
      </c>
      <c r="AE46" s="20">
        <v>56945.5</v>
      </c>
      <c r="AF46" s="20">
        <v>49389.166666666664</v>
      </c>
      <c r="AG46" s="20">
        <v>46088.083333333336</v>
      </c>
      <c r="AH46" s="20">
        <v>49386.583333333336</v>
      </c>
      <c r="AI46" s="4">
        <v>46598.833333333336</v>
      </c>
      <c r="AJ46" s="4">
        <v>41929.083333333336</v>
      </c>
      <c r="AK46" s="4">
        <v>36702.583333333336</v>
      </c>
      <c r="AL46" s="26">
        <v>31964.833333333332</v>
      </c>
    </row>
    <row r="47" spans="1:38" x14ac:dyDescent="0.2">
      <c r="A47" s="21" t="s">
        <v>81</v>
      </c>
      <c r="B47" s="20">
        <v>13014.75</v>
      </c>
      <c r="C47" s="20">
        <v>11630.416666666666</v>
      </c>
      <c r="D47" s="20">
        <v>12793</v>
      </c>
      <c r="E47" s="20">
        <v>13254.416666666666</v>
      </c>
      <c r="F47" s="20">
        <v>11935.416666666666</v>
      </c>
      <c r="G47" s="20">
        <v>13088.583333333334</v>
      </c>
      <c r="H47" s="20">
        <v>12914.583333333334</v>
      </c>
      <c r="I47" s="20">
        <v>12879.25</v>
      </c>
      <c r="J47" s="20">
        <v>13749.5</v>
      </c>
      <c r="K47" s="20">
        <v>14861.833333333334</v>
      </c>
      <c r="L47" s="20">
        <v>14779.416666666666</v>
      </c>
      <c r="M47" s="20">
        <v>15176.833333333334</v>
      </c>
      <c r="N47" s="20">
        <v>15675.083333333334</v>
      </c>
      <c r="O47" s="20">
        <v>16965.166666666668</v>
      </c>
      <c r="P47" s="20">
        <v>18098.75</v>
      </c>
      <c r="Q47" s="20">
        <v>18352.583333333332</v>
      </c>
      <c r="R47" s="20">
        <v>17622.166666666668</v>
      </c>
      <c r="S47" s="20">
        <v>16128</v>
      </c>
      <c r="T47" s="20">
        <v>14281.333333333334</v>
      </c>
      <c r="U47" s="20">
        <v>11673.166666666666</v>
      </c>
      <c r="V47" s="20">
        <v>10510.5</v>
      </c>
      <c r="W47" s="20">
        <v>9458.4166666666661</v>
      </c>
      <c r="X47" s="20">
        <v>8232.1666666666661</v>
      </c>
      <c r="Y47" s="20">
        <v>7548.25</v>
      </c>
      <c r="Z47" s="20">
        <v>7945.25</v>
      </c>
      <c r="AA47" s="20">
        <v>8787.75</v>
      </c>
      <c r="AB47" s="20">
        <v>9127.4166666666661</v>
      </c>
      <c r="AC47" s="20">
        <v>8840.5833333333339</v>
      </c>
      <c r="AD47" s="20">
        <v>6843.083333333333</v>
      </c>
      <c r="AE47" s="20">
        <v>5384.6864601828102</v>
      </c>
      <c r="AF47" s="20">
        <v>5482.166666666667</v>
      </c>
      <c r="AG47" s="20">
        <v>6969.5</v>
      </c>
      <c r="AH47" s="20">
        <v>7068.833333333333</v>
      </c>
      <c r="AI47" s="4">
        <v>5870.333333333333</v>
      </c>
      <c r="AJ47" s="4">
        <v>4896.75</v>
      </c>
      <c r="AK47" s="4">
        <v>4449.333333333333</v>
      </c>
      <c r="AL47" s="26">
        <v>4354.916666666667</v>
      </c>
    </row>
    <row r="48" spans="1:38" x14ac:dyDescent="0.2">
      <c r="A48" s="21" t="s">
        <v>82</v>
      </c>
      <c r="B48" s="20">
        <v>6392.25</v>
      </c>
      <c r="C48" s="20">
        <v>6845.166666666667</v>
      </c>
      <c r="D48" s="20">
        <v>7830.916666666667</v>
      </c>
      <c r="E48" s="20">
        <v>8304.3333333333339</v>
      </c>
      <c r="F48" s="20">
        <v>7284.833333333333</v>
      </c>
      <c r="G48" s="20">
        <v>7613.666666666667</v>
      </c>
      <c r="H48" s="20">
        <v>7982.833333333333</v>
      </c>
      <c r="I48" s="20">
        <v>7785.666666666667</v>
      </c>
      <c r="J48" s="20">
        <v>7622.666666666667</v>
      </c>
      <c r="K48" s="20">
        <v>7462.666666666667</v>
      </c>
      <c r="L48" s="20">
        <v>7072.083333333333</v>
      </c>
      <c r="M48" s="20">
        <v>7107.083333333333</v>
      </c>
      <c r="N48" s="20">
        <v>8055.166666666667</v>
      </c>
      <c r="O48" s="20">
        <v>9522.4166666666661</v>
      </c>
      <c r="P48" s="20">
        <v>10053.666666666666</v>
      </c>
      <c r="Q48" s="20">
        <v>9969.25</v>
      </c>
      <c r="R48" s="20">
        <v>9867.9166666666661</v>
      </c>
      <c r="S48" s="20">
        <v>9502.0833333333339</v>
      </c>
      <c r="T48" s="20">
        <v>8886</v>
      </c>
      <c r="U48" s="20">
        <v>8048.416666666667</v>
      </c>
      <c r="V48" s="20">
        <v>7153.5</v>
      </c>
      <c r="W48" s="20">
        <v>6491.5</v>
      </c>
      <c r="X48" s="20">
        <v>5876.166666666667</v>
      </c>
      <c r="Y48" s="20">
        <v>5509.75</v>
      </c>
      <c r="Z48" s="20">
        <v>5366.25</v>
      </c>
      <c r="AA48" s="20">
        <v>5267.666666666667</v>
      </c>
      <c r="AB48" s="20">
        <v>5215.166666666667</v>
      </c>
      <c r="AC48" s="20">
        <v>4893.75</v>
      </c>
      <c r="AD48" s="20">
        <v>4757.25</v>
      </c>
      <c r="AE48" s="20">
        <v>4886.166666666667</v>
      </c>
      <c r="AF48" s="20">
        <v>5093.583333333333</v>
      </c>
      <c r="AG48" s="20">
        <v>5599.166666666667</v>
      </c>
      <c r="AH48" s="20">
        <v>5750.833333333333</v>
      </c>
      <c r="AI48" s="4">
        <v>5989</v>
      </c>
      <c r="AJ48" s="4">
        <v>6311.75</v>
      </c>
      <c r="AK48" s="4">
        <v>6332.083333333333</v>
      </c>
      <c r="AL48" s="26">
        <v>5759.833333333333</v>
      </c>
    </row>
    <row r="49" spans="1:40" x14ac:dyDescent="0.2">
      <c r="A49" s="21" t="s">
        <v>83</v>
      </c>
      <c r="B49" s="20">
        <v>57828.75</v>
      </c>
      <c r="C49" s="20">
        <v>58401.333333333299</v>
      </c>
      <c r="D49" s="20">
        <v>62165.416666666664</v>
      </c>
      <c r="E49" s="20">
        <v>63836.166666666664</v>
      </c>
      <c r="F49" s="20">
        <v>59056.166666666664</v>
      </c>
      <c r="G49" s="20">
        <v>60435.916666666664</v>
      </c>
      <c r="H49" s="20">
        <v>58783.666666666664</v>
      </c>
      <c r="I49" s="20">
        <v>58479.083333333336</v>
      </c>
      <c r="J49" s="20">
        <v>58251.666666666664</v>
      </c>
      <c r="K49" s="20">
        <v>56027.416666666664</v>
      </c>
      <c r="L49" s="20">
        <v>54523.416666666664</v>
      </c>
      <c r="M49" s="20">
        <v>54233.416666666664</v>
      </c>
      <c r="N49" s="20">
        <v>56881.916666666664</v>
      </c>
      <c r="O49" s="20">
        <v>64850.666666666664</v>
      </c>
      <c r="P49" s="20">
        <v>71763.083333333328</v>
      </c>
      <c r="Q49" s="20">
        <v>74042.083333333328</v>
      </c>
      <c r="R49" s="20">
        <v>74759.5</v>
      </c>
      <c r="S49" s="20">
        <v>70447.083333333328</v>
      </c>
      <c r="T49" s="20">
        <v>62697.416666666664</v>
      </c>
      <c r="U49" s="20">
        <v>50818.25</v>
      </c>
      <c r="V49" s="20">
        <v>41394.083333333336</v>
      </c>
      <c r="W49" s="20">
        <v>36163.916666666664</v>
      </c>
      <c r="X49" s="20">
        <v>31403.166666666668</v>
      </c>
      <c r="Y49" s="20">
        <v>30044.5</v>
      </c>
      <c r="Z49" s="20">
        <v>31226.416666666668</v>
      </c>
      <c r="AA49" s="20">
        <v>32944.75</v>
      </c>
      <c r="AB49" s="20">
        <v>36662.916666666664</v>
      </c>
      <c r="AC49" s="20">
        <v>36258.25</v>
      </c>
      <c r="AD49" s="20">
        <v>33959.166666666664</v>
      </c>
      <c r="AE49" s="20">
        <v>30280.583333333332</v>
      </c>
      <c r="AF49" s="20">
        <v>30133.083333333332</v>
      </c>
      <c r="AG49" s="20">
        <v>35078.25</v>
      </c>
      <c r="AH49" s="20">
        <v>37542.583333333336</v>
      </c>
      <c r="AI49" s="4">
        <v>36031.166666666664</v>
      </c>
      <c r="AJ49" s="4">
        <v>33711.416666666664</v>
      </c>
      <c r="AK49" s="4">
        <v>31123.75</v>
      </c>
      <c r="AL49" s="26">
        <v>27978.75</v>
      </c>
    </row>
    <row r="50" spans="1:40" x14ac:dyDescent="0.2">
      <c r="A50" s="21" t="s">
        <v>84</v>
      </c>
      <c r="B50" s="20">
        <v>49302.5</v>
      </c>
      <c r="C50" s="20">
        <v>50029.75</v>
      </c>
      <c r="D50" s="20">
        <v>57305.333333333336</v>
      </c>
      <c r="E50" s="20">
        <v>54973.666666666664</v>
      </c>
      <c r="F50" s="20">
        <v>51800.5</v>
      </c>
      <c r="G50" s="20">
        <v>55381.333333333336</v>
      </c>
      <c r="H50" s="20">
        <v>60184.5</v>
      </c>
      <c r="I50" s="20">
        <v>65952.5</v>
      </c>
      <c r="J50" s="20">
        <v>72480.166666666672</v>
      </c>
      <c r="K50" s="20">
        <v>75504.083333333328</v>
      </c>
      <c r="L50" s="20">
        <v>76084.5</v>
      </c>
      <c r="M50" s="20">
        <v>78730.833333333328</v>
      </c>
      <c r="N50" s="20">
        <v>82420.666666666672</v>
      </c>
      <c r="O50" s="20">
        <v>90947.416666666672</v>
      </c>
      <c r="P50" s="20">
        <v>97608.25</v>
      </c>
      <c r="Q50" s="20">
        <v>102018.58333333333</v>
      </c>
      <c r="R50" s="20">
        <v>103137.83333333333</v>
      </c>
      <c r="S50" s="20">
        <v>100983.25</v>
      </c>
      <c r="T50" s="20">
        <v>98157.5</v>
      </c>
      <c r="U50" s="20">
        <v>90606.75</v>
      </c>
      <c r="V50" s="20">
        <v>74572.083333333328</v>
      </c>
      <c r="W50" s="20">
        <v>61639.833333333336</v>
      </c>
      <c r="X50" s="20">
        <v>59077.416666666664</v>
      </c>
      <c r="Y50" s="20">
        <v>58031.25</v>
      </c>
      <c r="Z50" s="20">
        <v>58179.25</v>
      </c>
      <c r="AA50" s="20">
        <v>57230.666666666664</v>
      </c>
      <c r="AB50" s="20">
        <v>57959.333333333336</v>
      </c>
      <c r="AC50" s="20">
        <v>58615</v>
      </c>
      <c r="AD50" s="20">
        <v>54555.75</v>
      </c>
      <c r="AE50" s="20">
        <v>50365.5</v>
      </c>
      <c r="AF50" s="20">
        <v>52160.416666666664</v>
      </c>
      <c r="AG50" s="20">
        <v>61314.083333333336</v>
      </c>
      <c r="AH50" s="20">
        <v>66895.333333333328</v>
      </c>
      <c r="AI50" s="4">
        <v>59260.833333333336</v>
      </c>
      <c r="AJ50" s="4">
        <v>51276.25</v>
      </c>
      <c r="AK50" s="4">
        <v>45521.75</v>
      </c>
      <c r="AL50" s="26">
        <v>39272</v>
      </c>
    </row>
    <row r="51" spans="1:40" x14ac:dyDescent="0.2">
      <c r="A51" s="21" t="s">
        <v>85</v>
      </c>
      <c r="B51" s="20">
        <v>23243.416666666668</v>
      </c>
      <c r="C51" s="20">
        <v>26448.5</v>
      </c>
      <c r="D51" s="20">
        <v>27263.916666666668</v>
      </c>
      <c r="E51" s="20">
        <v>28335.75</v>
      </c>
      <c r="F51" s="20">
        <v>26352.25</v>
      </c>
      <c r="G51" s="20">
        <v>29298.166666666668</v>
      </c>
      <c r="H51" s="20">
        <v>32761.5</v>
      </c>
      <c r="I51" s="20">
        <v>34269.083333333336</v>
      </c>
      <c r="J51" s="20">
        <v>36775.166666666664</v>
      </c>
      <c r="K51" s="20">
        <v>37100.583333333336</v>
      </c>
      <c r="L51" s="20">
        <v>37131.583333333336</v>
      </c>
      <c r="M51" s="20">
        <v>36081.916666666664</v>
      </c>
      <c r="N51" s="20">
        <v>37409.666666666664</v>
      </c>
      <c r="O51" s="20">
        <v>38585.083333333336</v>
      </c>
      <c r="P51" s="20">
        <v>40787.083333333336</v>
      </c>
      <c r="Q51" s="20">
        <v>41294.416666666664</v>
      </c>
      <c r="R51" s="20">
        <v>40384.833333333336</v>
      </c>
      <c r="S51" s="20">
        <v>37734.333333333336</v>
      </c>
      <c r="T51" s="20">
        <v>36527.083333333336</v>
      </c>
      <c r="U51" s="20">
        <v>31343.166666666668</v>
      </c>
      <c r="V51" s="20">
        <v>15853.833333333334</v>
      </c>
      <c r="W51" s="20">
        <v>11321.666666666666</v>
      </c>
      <c r="X51" s="20">
        <v>12621.416666666666</v>
      </c>
      <c r="Y51" s="20">
        <v>15338</v>
      </c>
      <c r="Z51" s="20">
        <v>15668.916666666666</v>
      </c>
      <c r="AA51" s="20">
        <v>15640.083333333334</v>
      </c>
      <c r="AB51" s="20">
        <v>15274.583333333334</v>
      </c>
      <c r="AC51" s="20">
        <v>12465.166666666666</v>
      </c>
      <c r="AD51" s="20">
        <v>11058.25</v>
      </c>
      <c r="AE51" s="20">
        <v>9658.1666666666661</v>
      </c>
      <c r="AF51" s="20">
        <v>9881</v>
      </c>
      <c r="AG51" s="20">
        <v>10417.75</v>
      </c>
      <c r="AH51" s="20">
        <v>11192.583333333334</v>
      </c>
      <c r="AI51" s="4">
        <v>11378.833333333334</v>
      </c>
      <c r="AJ51" s="4">
        <v>10611.333333333334</v>
      </c>
      <c r="AK51" s="4">
        <v>9812.25</v>
      </c>
      <c r="AL51" s="26">
        <v>9198.4166666666661</v>
      </c>
    </row>
    <row r="52" spans="1:40" x14ac:dyDescent="0.2">
      <c r="A52" s="21" t="s">
        <v>86</v>
      </c>
      <c r="B52" s="20">
        <v>69905.333333333328</v>
      </c>
      <c r="C52" s="20">
        <v>72727.666666666672</v>
      </c>
      <c r="D52" s="20">
        <v>80385.583333333328</v>
      </c>
      <c r="E52" s="20">
        <v>88751.25</v>
      </c>
      <c r="F52" s="20">
        <v>81594.75</v>
      </c>
      <c r="G52" s="20">
        <v>89813.583333333328</v>
      </c>
      <c r="H52" s="20">
        <v>92972.416666666672</v>
      </c>
      <c r="I52" s="20">
        <v>96624.75</v>
      </c>
      <c r="J52" s="20">
        <v>98306.5</v>
      </c>
      <c r="K52" s="20">
        <v>94871.666666666672</v>
      </c>
      <c r="L52" s="20">
        <v>87269.25</v>
      </c>
      <c r="M52" s="20">
        <v>80756.416666666672</v>
      </c>
      <c r="N52" s="20">
        <v>79260.583333333328</v>
      </c>
      <c r="O52" s="20">
        <v>81072.5</v>
      </c>
      <c r="P52" s="20">
        <v>81271.666666666672</v>
      </c>
      <c r="Q52" s="20">
        <v>79584.75</v>
      </c>
      <c r="R52" s="20">
        <v>76216.75</v>
      </c>
      <c r="S52" s="20">
        <v>70604.166666666672</v>
      </c>
      <c r="T52" s="20">
        <v>55501.166666666664</v>
      </c>
      <c r="U52" s="20">
        <v>30654.416666666668</v>
      </c>
      <c r="V52" s="20">
        <v>13678.5</v>
      </c>
      <c r="W52" s="20">
        <v>18536.166666666668</v>
      </c>
      <c r="X52" s="20">
        <v>17648.666666666668</v>
      </c>
      <c r="Y52" s="20">
        <v>18492.25</v>
      </c>
      <c r="Z52" s="20">
        <v>19738.916666666668</v>
      </c>
      <c r="AA52" s="20">
        <v>21375.583333333332</v>
      </c>
      <c r="AB52" s="20">
        <v>22868.75</v>
      </c>
      <c r="AC52" s="20">
        <v>19823.5</v>
      </c>
      <c r="AD52" s="20">
        <v>18149.416666666668</v>
      </c>
      <c r="AE52" s="20">
        <v>18053.916666666668</v>
      </c>
      <c r="AF52" s="20">
        <v>18103.416666666668</v>
      </c>
      <c r="AG52" s="20">
        <v>19542.916666666668</v>
      </c>
      <c r="AH52" s="20">
        <v>23710.25</v>
      </c>
      <c r="AI52" s="4">
        <v>26730.833333333332</v>
      </c>
      <c r="AJ52" s="4">
        <v>25324.166666666668</v>
      </c>
      <c r="AK52" s="4">
        <v>26483.833333333332</v>
      </c>
      <c r="AL52" s="26">
        <v>25947.25</v>
      </c>
    </row>
    <row r="53" spans="1:40" x14ac:dyDescent="0.2">
      <c r="A53" s="21" t="s">
        <v>87</v>
      </c>
      <c r="B53" s="20">
        <v>2330.4166666666665</v>
      </c>
      <c r="C53" s="20">
        <v>2499.5833333333335</v>
      </c>
      <c r="D53" s="20">
        <v>2733.0833333333335</v>
      </c>
      <c r="E53" s="20">
        <v>2625</v>
      </c>
      <c r="F53" s="20">
        <v>2385.5</v>
      </c>
      <c r="G53" s="20">
        <v>3096.4166666666665</v>
      </c>
      <c r="H53" s="20">
        <v>3401.8333333333335</v>
      </c>
      <c r="I53" s="20">
        <v>3905</v>
      </c>
      <c r="J53" s="20">
        <v>4119.416666666667</v>
      </c>
      <c r="K53" s="20">
        <v>4966.333333333333</v>
      </c>
      <c r="L53" s="20">
        <v>5129.916666666667</v>
      </c>
      <c r="M53" s="20">
        <v>5127.916666666667</v>
      </c>
      <c r="N53" s="20">
        <v>5438.333333333333</v>
      </c>
      <c r="O53" s="20">
        <v>6113.25</v>
      </c>
      <c r="P53" s="20">
        <v>6738.166666666667</v>
      </c>
      <c r="Q53" s="20">
        <v>6282.916666666667</v>
      </c>
      <c r="R53" s="20">
        <v>5650.166666666667</v>
      </c>
      <c r="S53" s="20">
        <v>5061.083333333333</v>
      </c>
      <c r="T53" s="20">
        <v>4527.5</v>
      </c>
      <c r="U53" s="20">
        <v>2138.4166666666665</v>
      </c>
      <c r="V53" s="20">
        <v>1112.75</v>
      </c>
      <c r="W53" s="20">
        <v>756.16666666666663</v>
      </c>
      <c r="X53" s="20">
        <v>577.83333333333337</v>
      </c>
      <c r="Y53" s="20">
        <v>511.5</v>
      </c>
      <c r="Z53" s="20">
        <v>444.58333333333331</v>
      </c>
      <c r="AA53" s="20">
        <v>404.25</v>
      </c>
      <c r="AB53" s="20">
        <v>339.83333333333331</v>
      </c>
      <c r="AC53" s="20">
        <v>312.83333333333331</v>
      </c>
      <c r="AD53" s="20">
        <v>304.25</v>
      </c>
      <c r="AE53" s="20">
        <v>280.08333333333331</v>
      </c>
      <c r="AF53" s="20">
        <v>285.33333333333331</v>
      </c>
      <c r="AG53" s="20">
        <v>329.75</v>
      </c>
      <c r="AH53" s="20">
        <v>353.08333333333331</v>
      </c>
      <c r="AI53" s="4">
        <v>345.41666666666669</v>
      </c>
      <c r="AJ53" s="4">
        <v>360.25</v>
      </c>
      <c r="AK53" s="4">
        <v>410.5</v>
      </c>
      <c r="AL53" s="26">
        <v>386.16666666666669</v>
      </c>
    </row>
    <row r="54" spans="1:40" x14ac:dyDescent="0.2">
      <c r="A54" t="s">
        <v>88</v>
      </c>
      <c r="B54" s="15">
        <v>3471773.5</v>
      </c>
      <c r="C54" s="15">
        <v>3465254</v>
      </c>
      <c r="D54" s="15">
        <v>3665351.083333333</v>
      </c>
      <c r="E54" s="15">
        <v>3783479.3333333326</v>
      </c>
      <c r="F54" s="15">
        <v>3483890.5000000005</v>
      </c>
      <c r="G54" s="15">
        <v>3628417.7500000005</v>
      </c>
      <c r="H54" s="15">
        <v>3656254.75</v>
      </c>
      <c r="I54" s="15">
        <v>3644792.583333333</v>
      </c>
      <c r="J54" s="15">
        <v>3706304.1666666665</v>
      </c>
      <c r="K54" s="15">
        <v>3718936.5</v>
      </c>
      <c r="L54" s="15">
        <v>3690861.75</v>
      </c>
      <c r="M54" s="15">
        <v>3737851.333333333</v>
      </c>
      <c r="N54" s="15">
        <v>3994929.5000000005</v>
      </c>
      <c r="O54" s="15">
        <v>4433842.833333333</v>
      </c>
      <c r="P54" s="15">
        <v>4765408.5000000009</v>
      </c>
      <c r="Q54" s="15">
        <v>4948774.333333334</v>
      </c>
      <c r="R54" s="15">
        <v>4971525.583333333</v>
      </c>
      <c r="S54" s="15">
        <v>4733664.6250000009</v>
      </c>
      <c r="T54" s="15">
        <v>4380430.416666667</v>
      </c>
      <c r="U54" s="15">
        <v>3689967.9999999981</v>
      </c>
      <c r="V54" s="15">
        <v>3006858.75</v>
      </c>
      <c r="W54" s="15">
        <v>2539155.25</v>
      </c>
      <c r="X54" s="15">
        <v>2268849.083333333</v>
      </c>
      <c r="Y54" s="15">
        <v>2162291.0000000005</v>
      </c>
      <c r="Z54" s="15">
        <v>2161727.3333333335</v>
      </c>
      <c r="AA54" s="15">
        <v>2157687.666666667</v>
      </c>
      <c r="AB54" s="15">
        <v>2132670.4166666674</v>
      </c>
      <c r="AC54" s="15">
        <v>2042382.1666666665</v>
      </c>
      <c r="AD54" s="15">
        <v>1902442.0833333335</v>
      </c>
      <c r="AE54" s="15">
        <v>1765689.6658503709</v>
      </c>
      <c r="AF54" s="15">
        <v>1744733.4166666667</v>
      </c>
      <c r="AG54" s="22">
        <v>1884080.0833333333</v>
      </c>
      <c r="AH54" s="22">
        <v>1979893.0833333333</v>
      </c>
      <c r="AI54" s="22">
        <v>1963323.8333333333</v>
      </c>
      <c r="AJ54" s="22">
        <v>1847761.1666666667</v>
      </c>
      <c r="AK54" s="22">
        <v>1747819.9166666667</v>
      </c>
      <c r="AL54" s="22">
        <v>1643193.6666666667</v>
      </c>
    </row>
    <row r="55" spans="1:40" x14ac:dyDescent="0.2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</row>
    <row r="59" spans="1:40" ht="30" x14ac:dyDescent="0.2">
      <c r="A59" s="65" t="s">
        <v>116</v>
      </c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</row>
    <row r="60" spans="1:40" x14ac:dyDescent="0.2">
      <c r="A60" s="1" t="s">
        <v>90</v>
      </c>
      <c r="B60" s="23" t="s">
        <v>4</v>
      </c>
      <c r="C60" s="23" t="s">
        <v>5</v>
      </c>
      <c r="D60" s="23" t="s">
        <v>6</v>
      </c>
      <c r="E60" s="23" t="s">
        <v>7</v>
      </c>
      <c r="F60" s="23" t="s">
        <v>8</v>
      </c>
      <c r="G60" s="23" t="s">
        <v>9</v>
      </c>
      <c r="H60" s="23" t="s">
        <v>10</v>
      </c>
      <c r="I60" s="23" t="s">
        <v>11</v>
      </c>
      <c r="J60" s="23" t="s">
        <v>12</v>
      </c>
      <c r="K60" s="23" t="s">
        <v>13</v>
      </c>
      <c r="L60" s="23" t="s">
        <v>14</v>
      </c>
      <c r="M60" s="23" t="s">
        <v>15</v>
      </c>
      <c r="N60" s="23" t="s">
        <v>16</v>
      </c>
      <c r="O60" s="23" t="s">
        <v>17</v>
      </c>
      <c r="P60" s="23" t="s">
        <v>18</v>
      </c>
      <c r="Q60" s="23" t="s">
        <v>19</v>
      </c>
      <c r="R60" s="23" t="s">
        <v>20</v>
      </c>
      <c r="S60" s="23" t="s">
        <v>21</v>
      </c>
      <c r="T60" s="23" t="s">
        <v>22</v>
      </c>
      <c r="U60" s="23" t="s">
        <v>23</v>
      </c>
      <c r="V60" s="23" t="s">
        <v>24</v>
      </c>
      <c r="W60" s="23" t="s">
        <v>25</v>
      </c>
      <c r="X60" s="23" t="s">
        <v>26</v>
      </c>
      <c r="Y60" s="23" t="s">
        <v>27</v>
      </c>
      <c r="Z60" s="23" t="s">
        <v>28</v>
      </c>
      <c r="AA60" s="23" t="s">
        <v>29</v>
      </c>
      <c r="AB60" s="23" t="s">
        <v>30</v>
      </c>
      <c r="AC60" s="23" t="s">
        <v>31</v>
      </c>
      <c r="AD60" s="23" t="s">
        <v>32</v>
      </c>
      <c r="AE60" s="23" t="s">
        <v>33</v>
      </c>
      <c r="AF60" s="23" t="s">
        <v>34</v>
      </c>
      <c r="AG60" s="23" t="s">
        <v>35</v>
      </c>
      <c r="AH60" s="23" t="s">
        <v>36</v>
      </c>
      <c r="AI60" s="23" t="s">
        <v>37</v>
      </c>
      <c r="AJ60" s="23" t="s">
        <v>91</v>
      </c>
      <c r="AK60" s="23" t="s">
        <v>111</v>
      </c>
    </row>
    <row r="61" spans="1:40" x14ac:dyDescent="0.2">
      <c r="AL61" s="12"/>
      <c r="AN61" s="4"/>
    </row>
    <row r="62" spans="1:40" x14ac:dyDescent="0.2">
      <c r="A62" t="str">
        <f t="shared" ref="A62:A69" si="0">A4</f>
        <v>Alabama</v>
      </c>
      <c r="B62" s="4">
        <f t="shared" ref="B62:AK62" si="1">AVERAGE(B4:C4)</f>
        <v>59649.25</v>
      </c>
      <c r="C62" s="4">
        <f t="shared" si="1"/>
        <v>62005.458333333336</v>
      </c>
      <c r="D62" s="4">
        <f t="shared" si="1"/>
        <v>61477.791666666672</v>
      </c>
      <c r="E62" s="4">
        <f t="shared" si="1"/>
        <v>57298.041666666672</v>
      </c>
      <c r="F62" s="4">
        <f t="shared" si="1"/>
        <v>54888.458333333336</v>
      </c>
      <c r="G62" s="4">
        <f t="shared" si="1"/>
        <v>54783.375</v>
      </c>
      <c r="H62" s="4">
        <f t="shared" si="1"/>
        <v>53128.416666666664</v>
      </c>
      <c r="I62" s="4">
        <f t="shared" si="1"/>
        <v>50513.916666666664</v>
      </c>
      <c r="J62" s="4">
        <f t="shared" si="1"/>
        <v>48023.208333333328</v>
      </c>
      <c r="K62" s="4">
        <f t="shared" si="1"/>
        <v>45948.541666666672</v>
      </c>
      <c r="L62" s="4">
        <f t="shared" si="1"/>
        <v>45043.5</v>
      </c>
      <c r="M62" s="4">
        <f t="shared" si="1"/>
        <v>45228.25</v>
      </c>
      <c r="N62" s="4">
        <f t="shared" si="1"/>
        <v>46991.416666666672</v>
      </c>
      <c r="O62" s="4">
        <f t="shared" si="1"/>
        <v>49722.291666666672</v>
      </c>
      <c r="P62" s="4">
        <f t="shared" si="1"/>
        <v>51276.541666666672</v>
      </c>
      <c r="Q62" s="4">
        <f t="shared" si="1"/>
        <v>50549</v>
      </c>
      <c r="R62" s="4">
        <f t="shared" si="1"/>
        <v>47236.375</v>
      </c>
      <c r="S62" s="4">
        <f t="shared" si="1"/>
        <v>43098.791666666672</v>
      </c>
      <c r="T62" s="4">
        <f t="shared" si="1"/>
        <v>36124.75</v>
      </c>
      <c r="U62" s="4">
        <f t="shared" si="1"/>
        <v>26676.75</v>
      </c>
      <c r="V62" s="4">
        <f t="shared" si="1"/>
        <v>21134</v>
      </c>
      <c r="W62" s="4">
        <f t="shared" si="1"/>
        <v>19452.375</v>
      </c>
      <c r="X62" s="4">
        <f t="shared" si="1"/>
        <v>18774.625</v>
      </c>
      <c r="Y62" s="4">
        <f t="shared" si="1"/>
        <v>18337.458333333336</v>
      </c>
      <c r="Z62" s="4">
        <f t="shared" si="1"/>
        <v>18788.416666666664</v>
      </c>
      <c r="AA62" s="4">
        <f t="shared" si="1"/>
        <v>19511.041666666664</v>
      </c>
      <c r="AB62" s="4">
        <f t="shared" si="1"/>
        <v>19928.875</v>
      </c>
      <c r="AC62" s="4">
        <f t="shared" si="1"/>
        <v>19800.541666666664</v>
      </c>
      <c r="AD62" s="4">
        <f t="shared" si="1"/>
        <v>18898</v>
      </c>
      <c r="AE62" s="4">
        <f t="shared" si="1"/>
        <v>18162.125</v>
      </c>
      <c r="AF62" s="4">
        <f t="shared" si="1"/>
        <v>18625.958333333332</v>
      </c>
      <c r="AG62" s="4">
        <f t="shared" si="1"/>
        <v>20864.75</v>
      </c>
      <c r="AH62" s="4">
        <f t="shared" si="1"/>
        <v>22861.083333333336</v>
      </c>
      <c r="AI62" s="4">
        <f t="shared" si="1"/>
        <v>22321.708333333336</v>
      </c>
      <c r="AJ62" s="4">
        <f t="shared" si="1"/>
        <v>20324.583333333336</v>
      </c>
      <c r="AK62" s="4">
        <f t="shared" si="1"/>
        <v>17876.25</v>
      </c>
      <c r="AL62" s="12"/>
    </row>
    <row r="63" spans="1:40" x14ac:dyDescent="0.2">
      <c r="A63" t="str">
        <f t="shared" si="0"/>
        <v>Alaska</v>
      </c>
      <c r="B63" s="4">
        <f t="shared" ref="B63:AK63" si="2">AVERAGE(B5:C5)</f>
        <v>5297.5</v>
      </c>
      <c r="C63" s="4">
        <f t="shared" si="2"/>
        <v>6050.8333333333339</v>
      </c>
      <c r="D63" s="4">
        <f t="shared" si="2"/>
        <v>6463.291666666667</v>
      </c>
      <c r="E63" s="4">
        <f t="shared" si="2"/>
        <v>5845.166666666667</v>
      </c>
      <c r="F63" s="4">
        <f t="shared" si="2"/>
        <v>4926.375</v>
      </c>
      <c r="G63" s="4">
        <f t="shared" si="2"/>
        <v>5392.875</v>
      </c>
      <c r="H63" s="4">
        <f t="shared" si="2"/>
        <v>6203.0833333333339</v>
      </c>
      <c r="I63" s="4">
        <f t="shared" si="2"/>
        <v>6719.375</v>
      </c>
      <c r="J63" s="4">
        <f t="shared" si="2"/>
        <v>7258.1666666666661</v>
      </c>
      <c r="K63" s="4">
        <f t="shared" si="2"/>
        <v>7510.083333333333</v>
      </c>
      <c r="L63" s="4">
        <f t="shared" si="2"/>
        <v>7450.5416666666661</v>
      </c>
      <c r="M63" s="4">
        <f t="shared" si="2"/>
        <v>7691.4583333333339</v>
      </c>
      <c r="N63" s="4">
        <f t="shared" si="2"/>
        <v>8902.875</v>
      </c>
      <c r="O63" s="4">
        <f t="shared" si="2"/>
        <v>10488.958333333334</v>
      </c>
      <c r="P63" s="4">
        <f t="shared" si="2"/>
        <v>11761.958333333334</v>
      </c>
      <c r="Q63" s="4">
        <f t="shared" si="2"/>
        <v>12542.125</v>
      </c>
      <c r="R63" s="4">
        <f t="shared" si="2"/>
        <v>12475.75</v>
      </c>
      <c r="S63" s="4">
        <f t="shared" si="2"/>
        <v>12297.791666666668</v>
      </c>
      <c r="T63" s="4">
        <f t="shared" si="2"/>
        <v>11981</v>
      </c>
      <c r="U63" s="4">
        <f t="shared" si="2"/>
        <v>10663.875</v>
      </c>
      <c r="V63" s="4">
        <f t="shared" si="2"/>
        <v>8930</v>
      </c>
      <c r="W63" s="4">
        <f t="shared" si="2"/>
        <v>7531.75</v>
      </c>
      <c r="X63" s="4">
        <f t="shared" si="2"/>
        <v>6413.9583333333339</v>
      </c>
      <c r="Y63" s="4">
        <f t="shared" si="2"/>
        <v>5909.2083333333339</v>
      </c>
      <c r="Z63" s="4">
        <f t="shared" si="2"/>
        <v>5568.25</v>
      </c>
      <c r="AA63" s="4">
        <f t="shared" si="2"/>
        <v>5031.9166666666661</v>
      </c>
      <c r="AB63" s="4">
        <f t="shared" si="2"/>
        <v>4493.25</v>
      </c>
      <c r="AC63" s="4">
        <f t="shared" si="2"/>
        <v>3835.625</v>
      </c>
      <c r="AD63" s="4">
        <f t="shared" si="2"/>
        <v>3367.416666666667</v>
      </c>
      <c r="AE63" s="4">
        <f t="shared" si="2"/>
        <v>3108.916666666667</v>
      </c>
      <c r="AF63" s="4">
        <f t="shared" si="2"/>
        <v>3074.3333333333335</v>
      </c>
      <c r="AG63" s="4">
        <f t="shared" si="2"/>
        <v>3302.916666666667</v>
      </c>
      <c r="AH63" s="4">
        <f t="shared" si="2"/>
        <v>3645.291666666667</v>
      </c>
      <c r="AI63" s="4">
        <f t="shared" si="2"/>
        <v>3811.291666666667</v>
      </c>
      <c r="AJ63" s="4">
        <f t="shared" si="2"/>
        <v>3697.833333333333</v>
      </c>
      <c r="AK63" s="4">
        <f t="shared" si="2"/>
        <v>3540.5416666666665</v>
      </c>
      <c r="AL63" s="12"/>
    </row>
    <row r="64" spans="1:40" x14ac:dyDescent="0.2">
      <c r="A64" t="str">
        <f t="shared" si="0"/>
        <v>Arizona</v>
      </c>
      <c r="B64" s="4">
        <f t="shared" ref="B64:AK64" si="3">AVERAGE(B6:C6)</f>
        <v>17289.458333333336</v>
      </c>
      <c r="C64" s="4">
        <f t="shared" si="3"/>
        <v>18230.791666666664</v>
      </c>
      <c r="D64" s="4">
        <f t="shared" si="3"/>
        <v>21011.333333333332</v>
      </c>
      <c r="E64" s="4">
        <f t="shared" si="3"/>
        <v>22489.083333333332</v>
      </c>
      <c r="F64" s="4">
        <f t="shared" si="3"/>
        <v>23495.916666666664</v>
      </c>
      <c r="G64" s="4">
        <f t="shared" si="3"/>
        <v>25447.208333333336</v>
      </c>
      <c r="H64" s="4">
        <f t="shared" si="3"/>
        <v>25727.708333333336</v>
      </c>
      <c r="I64" s="4">
        <f t="shared" si="3"/>
        <v>26146.916666666664</v>
      </c>
      <c r="J64" s="4">
        <f t="shared" si="3"/>
        <v>28341.958333333332</v>
      </c>
      <c r="K64" s="4">
        <f t="shared" si="3"/>
        <v>31444.958333333336</v>
      </c>
      <c r="L64" s="4">
        <f t="shared" si="3"/>
        <v>35226.666666666672</v>
      </c>
      <c r="M64" s="4">
        <f t="shared" si="3"/>
        <v>41440.875</v>
      </c>
      <c r="N64" s="4">
        <f t="shared" si="3"/>
        <v>50550.083333333328</v>
      </c>
      <c r="O64" s="4">
        <f t="shared" si="3"/>
        <v>60506.166666666664</v>
      </c>
      <c r="P64" s="4">
        <f t="shared" si="3"/>
        <v>68239.5</v>
      </c>
      <c r="Q64" s="4">
        <f t="shared" si="3"/>
        <v>71458.875</v>
      </c>
      <c r="R64" s="4">
        <f t="shared" si="3"/>
        <v>69930.708333333343</v>
      </c>
      <c r="S64" s="4">
        <f t="shared" si="3"/>
        <v>64904.833333333328</v>
      </c>
      <c r="T64" s="4">
        <f t="shared" si="3"/>
        <v>56564.083333333328</v>
      </c>
      <c r="U64" s="4">
        <f t="shared" si="3"/>
        <v>44160.041666666672</v>
      </c>
      <c r="V64" s="4">
        <f t="shared" si="3"/>
        <v>35465.458333333336</v>
      </c>
      <c r="W64" s="4">
        <f t="shared" si="3"/>
        <v>33464.625</v>
      </c>
      <c r="X64" s="4">
        <f t="shared" si="3"/>
        <v>33897</v>
      </c>
      <c r="Y64" s="4">
        <f t="shared" si="3"/>
        <v>38361.25</v>
      </c>
      <c r="Z64" s="4">
        <f t="shared" si="3"/>
        <v>45698.208333333328</v>
      </c>
      <c r="AA64" s="4">
        <f t="shared" si="3"/>
        <v>48725.166666666672</v>
      </c>
      <c r="AB64" s="4">
        <f t="shared" si="3"/>
        <v>45155.791666666672</v>
      </c>
      <c r="AC64" s="4">
        <f t="shared" si="3"/>
        <v>40464.541666666672</v>
      </c>
      <c r="AD64" s="4">
        <f t="shared" si="3"/>
        <v>37805.541666666672</v>
      </c>
      <c r="AE64" s="4">
        <f t="shared" si="3"/>
        <v>37110.416666666672</v>
      </c>
      <c r="AF64" s="4">
        <f t="shared" si="3"/>
        <v>38289.375</v>
      </c>
      <c r="AG64" s="4">
        <f t="shared" si="3"/>
        <v>33913.75</v>
      </c>
      <c r="AH64" s="4">
        <f t="shared" si="3"/>
        <v>23189.25</v>
      </c>
      <c r="AI64" s="4">
        <f t="shared" si="3"/>
        <v>17807.375</v>
      </c>
      <c r="AJ64" s="4">
        <f t="shared" si="3"/>
        <v>16952.833333333332</v>
      </c>
      <c r="AK64" s="4">
        <f t="shared" si="3"/>
        <v>14749.666666666668</v>
      </c>
      <c r="AL64" s="12"/>
    </row>
    <row r="65" spans="1:38" x14ac:dyDescent="0.2">
      <c r="A65" t="str">
        <f t="shared" si="0"/>
        <v>Arkansas</v>
      </c>
      <c r="B65" s="4">
        <f t="shared" ref="B65:AK65" si="4">AVERAGE(B7:C7)</f>
        <v>29594.833333333336</v>
      </c>
      <c r="C65" s="4">
        <f t="shared" si="4"/>
        <v>29522.75</v>
      </c>
      <c r="D65" s="4">
        <f t="shared" si="4"/>
        <v>29218.708333333332</v>
      </c>
      <c r="E65" s="4">
        <f t="shared" si="4"/>
        <v>25716.666666666664</v>
      </c>
      <c r="F65" s="4">
        <f t="shared" si="4"/>
        <v>22528.166666666664</v>
      </c>
      <c r="G65" s="4">
        <f t="shared" si="4"/>
        <v>22428.5</v>
      </c>
      <c r="H65" s="4">
        <f t="shared" si="4"/>
        <v>22124.041666666668</v>
      </c>
      <c r="I65" s="4">
        <f t="shared" si="4"/>
        <v>22331.166666666668</v>
      </c>
      <c r="J65" s="4">
        <f t="shared" si="4"/>
        <v>22793.166666666668</v>
      </c>
      <c r="K65" s="4">
        <f t="shared" si="4"/>
        <v>23253.083333333336</v>
      </c>
      <c r="L65" s="4">
        <f t="shared" si="4"/>
        <v>23835.625</v>
      </c>
      <c r="M65" s="4">
        <f t="shared" si="4"/>
        <v>24510.375</v>
      </c>
      <c r="N65" s="4">
        <f t="shared" si="4"/>
        <v>25676.375</v>
      </c>
      <c r="O65" s="4">
        <f t="shared" si="4"/>
        <v>26540.916666666664</v>
      </c>
      <c r="P65" s="4">
        <f t="shared" si="4"/>
        <v>26621.25</v>
      </c>
      <c r="Q65" s="4">
        <f t="shared" si="4"/>
        <v>26107.833333333336</v>
      </c>
      <c r="R65" s="4">
        <f t="shared" si="4"/>
        <v>24764.583333333336</v>
      </c>
      <c r="S65" s="4">
        <f t="shared" si="4"/>
        <v>23105.291666666668</v>
      </c>
      <c r="T65" s="4">
        <f t="shared" si="4"/>
        <v>20865.125</v>
      </c>
      <c r="U65" s="4">
        <f t="shared" si="4"/>
        <v>16202.916666666666</v>
      </c>
      <c r="V65" s="4">
        <f t="shared" si="4"/>
        <v>12534.541666666668</v>
      </c>
      <c r="W65" s="4">
        <f t="shared" si="4"/>
        <v>11974.958333333334</v>
      </c>
      <c r="X65" s="4">
        <f t="shared" si="4"/>
        <v>11932.375</v>
      </c>
      <c r="Y65" s="4">
        <f t="shared" si="4"/>
        <v>11884.458333333332</v>
      </c>
      <c r="Z65" s="4">
        <f t="shared" si="4"/>
        <v>11390.25</v>
      </c>
      <c r="AA65" s="4">
        <f t="shared" si="4"/>
        <v>10279.333333333332</v>
      </c>
      <c r="AB65" s="4">
        <f t="shared" si="4"/>
        <v>9044.5833333333321</v>
      </c>
      <c r="AC65" s="4">
        <f t="shared" si="4"/>
        <v>8298.7083333333339</v>
      </c>
      <c r="AD65" s="4">
        <f t="shared" si="4"/>
        <v>8005.375</v>
      </c>
      <c r="AE65" s="4">
        <f t="shared" si="4"/>
        <v>7599.375</v>
      </c>
      <c r="AF65" s="4">
        <f t="shared" si="4"/>
        <v>7422.4583333333339</v>
      </c>
      <c r="AG65" s="4">
        <f t="shared" si="4"/>
        <v>7479.0416666666661</v>
      </c>
      <c r="AH65" s="4">
        <f t="shared" si="4"/>
        <v>7257.2916666666661</v>
      </c>
      <c r="AI65" s="4">
        <f t="shared" si="4"/>
        <v>6756.4583333333339</v>
      </c>
      <c r="AJ65" s="4">
        <f t="shared" si="4"/>
        <v>6152.166666666667</v>
      </c>
      <c r="AK65" s="4">
        <f t="shared" si="4"/>
        <v>5394.666666666667</v>
      </c>
      <c r="AL65" s="12"/>
    </row>
    <row r="66" spans="1:38" x14ac:dyDescent="0.2">
      <c r="A66" t="str">
        <f t="shared" si="0"/>
        <v>California</v>
      </c>
      <c r="B66" s="4">
        <f t="shared" ref="B66:AK66" si="5">AVERAGE(B8:C8)</f>
        <v>469524.29166666663</v>
      </c>
      <c r="C66" s="4">
        <f t="shared" si="5"/>
        <v>474705.5</v>
      </c>
      <c r="D66" s="4">
        <f t="shared" si="5"/>
        <v>505242.66666666669</v>
      </c>
      <c r="E66" s="4">
        <f t="shared" si="5"/>
        <v>519421.875</v>
      </c>
      <c r="F66" s="4">
        <f t="shared" si="5"/>
        <v>529764.58333333337</v>
      </c>
      <c r="G66" s="4">
        <f t="shared" si="5"/>
        <v>545565.08333333337</v>
      </c>
      <c r="H66" s="4">
        <f t="shared" si="5"/>
        <v>551355.91666666674</v>
      </c>
      <c r="I66" s="4">
        <f t="shared" si="5"/>
        <v>563165.125</v>
      </c>
      <c r="J66" s="4">
        <f t="shared" si="5"/>
        <v>578021.04166666674</v>
      </c>
      <c r="K66" s="4">
        <f t="shared" si="5"/>
        <v>588026.70833333337</v>
      </c>
      <c r="L66" s="4">
        <f t="shared" si="5"/>
        <v>601145.45833333337</v>
      </c>
      <c r="M66" s="4">
        <f t="shared" si="5"/>
        <v>640272.83333333337</v>
      </c>
      <c r="N66" s="4">
        <f t="shared" si="5"/>
        <v>710367</v>
      </c>
      <c r="O66" s="4">
        <f t="shared" si="5"/>
        <v>785701.66666666663</v>
      </c>
      <c r="P66" s="4">
        <f t="shared" si="5"/>
        <v>846219.625</v>
      </c>
      <c r="Q66" s="4">
        <f t="shared" si="5"/>
        <v>894615.5</v>
      </c>
      <c r="R66" s="4">
        <f t="shared" si="5"/>
        <v>915763.83333333326</v>
      </c>
      <c r="S66" s="4">
        <f t="shared" si="5"/>
        <v>899718.83333333326</v>
      </c>
      <c r="T66" s="4">
        <f t="shared" si="5"/>
        <v>835782.16666666663</v>
      </c>
      <c r="U66" s="4">
        <f t="shared" si="5"/>
        <v>735536.33333333326</v>
      </c>
      <c r="V66" s="4">
        <f t="shared" si="5"/>
        <v>645847.16666666674</v>
      </c>
      <c r="W66" s="4">
        <f t="shared" si="5"/>
        <v>577957.375</v>
      </c>
      <c r="X66" s="4">
        <f t="shared" si="5"/>
        <v>532185.16666666663</v>
      </c>
      <c r="Y66" s="4">
        <f t="shared" si="5"/>
        <v>512536.66666666669</v>
      </c>
      <c r="Z66" s="4">
        <f t="shared" si="5"/>
        <v>501507.125</v>
      </c>
      <c r="AA66" s="4">
        <f t="shared" si="5"/>
        <v>499762.66666666663</v>
      </c>
      <c r="AB66" s="4">
        <f t="shared" si="5"/>
        <v>503832.875</v>
      </c>
      <c r="AC66" s="4">
        <f t="shared" si="5"/>
        <v>491463.04166666663</v>
      </c>
      <c r="AD66" s="4">
        <f t="shared" si="5"/>
        <v>470894.625</v>
      </c>
      <c r="AE66" s="4">
        <f t="shared" si="5"/>
        <v>472679.33333333337</v>
      </c>
      <c r="AF66" s="4">
        <f t="shared" si="5"/>
        <v>510509.25</v>
      </c>
      <c r="AG66" s="4">
        <f t="shared" si="5"/>
        <v>556203.41666666674</v>
      </c>
      <c r="AH66" s="4">
        <f t="shared" si="5"/>
        <v>583860.16666666674</v>
      </c>
      <c r="AI66" s="4">
        <f t="shared" si="5"/>
        <v>582035.125</v>
      </c>
      <c r="AJ66" s="4">
        <f t="shared" si="5"/>
        <v>564901.95833333326</v>
      </c>
      <c r="AK66" s="4">
        <f t="shared" si="5"/>
        <v>556984.5</v>
      </c>
      <c r="AL66" s="12"/>
    </row>
    <row r="67" spans="1:38" x14ac:dyDescent="0.2">
      <c r="A67" t="str">
        <f t="shared" si="0"/>
        <v>Colorado</v>
      </c>
      <c r="B67" s="4">
        <f t="shared" ref="B67:AK67" si="6">AVERAGE(B9:C9)</f>
        <v>28150.083333333336</v>
      </c>
      <c r="C67" s="4">
        <f t="shared" si="6"/>
        <v>27757.833333333336</v>
      </c>
      <c r="D67" s="4">
        <f t="shared" si="6"/>
        <v>28708.833333333336</v>
      </c>
      <c r="E67" s="4">
        <f t="shared" si="6"/>
        <v>27756.583333333336</v>
      </c>
      <c r="F67" s="4">
        <f t="shared" si="6"/>
        <v>28106.75</v>
      </c>
      <c r="G67" s="4">
        <f t="shared" si="6"/>
        <v>29669.541666666664</v>
      </c>
      <c r="H67" s="4">
        <f t="shared" si="6"/>
        <v>28654.833333333336</v>
      </c>
      <c r="I67" s="4">
        <f t="shared" si="6"/>
        <v>28666.125</v>
      </c>
      <c r="J67" s="4">
        <f t="shared" si="6"/>
        <v>30701.625</v>
      </c>
      <c r="K67" s="4">
        <f t="shared" si="6"/>
        <v>32528.833333333336</v>
      </c>
      <c r="L67" s="4">
        <f t="shared" si="6"/>
        <v>33689.125</v>
      </c>
      <c r="M67" s="4">
        <f t="shared" si="6"/>
        <v>35037.25</v>
      </c>
      <c r="N67" s="4">
        <f t="shared" si="6"/>
        <v>37994.791666666672</v>
      </c>
      <c r="O67" s="4">
        <f t="shared" si="6"/>
        <v>41111.333333333336</v>
      </c>
      <c r="P67" s="4">
        <f t="shared" si="6"/>
        <v>42363.125</v>
      </c>
      <c r="Q67" s="4">
        <f t="shared" si="6"/>
        <v>41766.5</v>
      </c>
      <c r="R67" s="4">
        <f t="shared" si="6"/>
        <v>39333.958333333336</v>
      </c>
      <c r="S67" s="4">
        <f t="shared" si="6"/>
        <v>36115.5</v>
      </c>
      <c r="T67" s="4">
        <f t="shared" si="6"/>
        <v>31045.291666666664</v>
      </c>
      <c r="U67" s="4">
        <f t="shared" si="6"/>
        <v>23410.666666666668</v>
      </c>
      <c r="V67" s="4">
        <f t="shared" si="6"/>
        <v>16270.375</v>
      </c>
      <c r="W67" s="4">
        <f t="shared" si="6"/>
        <v>12050.583333333334</v>
      </c>
      <c r="X67" s="4">
        <f t="shared" si="6"/>
        <v>10851.125</v>
      </c>
      <c r="Y67" s="4">
        <f t="shared" si="6"/>
        <v>11636.625</v>
      </c>
      <c r="Z67" s="4">
        <f t="shared" si="6"/>
        <v>13188.416666666668</v>
      </c>
      <c r="AA67" s="4">
        <f t="shared" si="6"/>
        <v>14337.333333333332</v>
      </c>
      <c r="AB67" s="4">
        <f t="shared" si="6"/>
        <v>15021.833333333332</v>
      </c>
      <c r="AC67" s="4">
        <f t="shared" si="6"/>
        <v>14599.083333333332</v>
      </c>
      <c r="AD67" s="4">
        <f t="shared" si="6"/>
        <v>12112.333333333332</v>
      </c>
      <c r="AE67" s="4">
        <f t="shared" si="6"/>
        <v>9713.4166666666679</v>
      </c>
      <c r="AF67" s="4">
        <f t="shared" si="6"/>
        <v>10406.75</v>
      </c>
      <c r="AG67" s="4">
        <f t="shared" si="6"/>
        <v>12907.333333333332</v>
      </c>
      <c r="AH67" s="4">
        <f t="shared" si="6"/>
        <v>14764.208333333332</v>
      </c>
      <c r="AI67" s="4">
        <f t="shared" si="6"/>
        <v>15732.875</v>
      </c>
      <c r="AJ67" s="4">
        <f t="shared" si="6"/>
        <v>16511.166666666668</v>
      </c>
      <c r="AK67" s="4">
        <f t="shared" si="6"/>
        <v>17519.041666666664</v>
      </c>
      <c r="AL67" s="12"/>
    </row>
    <row r="68" spans="1:38" x14ac:dyDescent="0.2">
      <c r="A68" t="str">
        <f t="shared" si="0"/>
        <v>Connecticut</v>
      </c>
      <c r="B68" s="4">
        <f t="shared" ref="B68:AK68" si="7">AVERAGE(B10:C10)</f>
        <v>45720.25</v>
      </c>
      <c r="C68" s="4">
        <f t="shared" si="7"/>
        <v>47372.458333333336</v>
      </c>
      <c r="D68" s="4">
        <f t="shared" si="7"/>
        <v>48829.708333333336</v>
      </c>
      <c r="E68" s="4">
        <f t="shared" si="7"/>
        <v>46347.416666666672</v>
      </c>
      <c r="F68" s="4">
        <f t="shared" si="7"/>
        <v>43807.5</v>
      </c>
      <c r="G68" s="4">
        <f t="shared" si="7"/>
        <v>43659.333333333328</v>
      </c>
      <c r="H68" s="4">
        <f t="shared" si="7"/>
        <v>42298.125</v>
      </c>
      <c r="I68" s="4">
        <f t="shared" si="7"/>
        <v>40596.291666666672</v>
      </c>
      <c r="J68" s="4">
        <f t="shared" si="7"/>
        <v>39079.416666666672</v>
      </c>
      <c r="K68" s="4">
        <f t="shared" si="7"/>
        <v>37890.416666666672</v>
      </c>
      <c r="L68" s="4">
        <f t="shared" si="7"/>
        <v>38412.916666666672</v>
      </c>
      <c r="M68" s="4">
        <f t="shared" si="7"/>
        <v>42203</v>
      </c>
      <c r="N68" s="4">
        <f t="shared" si="7"/>
        <v>49027.166666666664</v>
      </c>
      <c r="O68" s="4">
        <f t="shared" si="7"/>
        <v>54423.5</v>
      </c>
      <c r="P68" s="4">
        <f t="shared" si="7"/>
        <v>56811.333333333336</v>
      </c>
      <c r="Q68" s="4">
        <f t="shared" si="7"/>
        <v>58794</v>
      </c>
      <c r="R68" s="4">
        <f t="shared" si="7"/>
        <v>60235.708333333328</v>
      </c>
      <c r="S68" s="4">
        <f t="shared" si="7"/>
        <v>59035.125</v>
      </c>
      <c r="T68" s="4">
        <f t="shared" si="7"/>
        <v>56236.333333333328</v>
      </c>
      <c r="U68" s="4">
        <f t="shared" si="7"/>
        <v>49515.5</v>
      </c>
      <c r="V68" s="4">
        <f t="shared" si="7"/>
        <v>38204.833333333336</v>
      </c>
      <c r="W68" s="4">
        <f t="shared" si="7"/>
        <v>30628.208333333332</v>
      </c>
      <c r="X68" s="4">
        <f t="shared" si="7"/>
        <v>28177.208333333332</v>
      </c>
      <c r="Y68" s="4">
        <f t="shared" si="7"/>
        <v>26119.083333333332</v>
      </c>
      <c r="Z68" s="4">
        <f t="shared" si="7"/>
        <v>24726</v>
      </c>
      <c r="AA68" s="4">
        <f t="shared" si="7"/>
        <v>24774.875</v>
      </c>
      <c r="AB68" s="4">
        <f t="shared" si="7"/>
        <v>24254.333333333332</v>
      </c>
      <c r="AC68" s="4">
        <f t="shared" si="7"/>
        <v>22513.083333333332</v>
      </c>
      <c r="AD68" s="4">
        <f t="shared" si="7"/>
        <v>20042.666666666664</v>
      </c>
      <c r="AE68" s="4">
        <f t="shared" si="7"/>
        <v>18505.916666666664</v>
      </c>
      <c r="AF68" s="4">
        <f t="shared" si="7"/>
        <v>18576.583333333332</v>
      </c>
      <c r="AG68" s="4">
        <f t="shared" si="7"/>
        <v>19021.25</v>
      </c>
      <c r="AH68" s="4">
        <f t="shared" si="7"/>
        <v>18741.375</v>
      </c>
      <c r="AI68" s="4">
        <f t="shared" si="7"/>
        <v>17807</v>
      </c>
      <c r="AJ68" s="4">
        <f t="shared" si="7"/>
        <v>17034.666666666668</v>
      </c>
      <c r="AK68" s="4">
        <f t="shared" si="7"/>
        <v>16684.625</v>
      </c>
      <c r="AL68" s="12"/>
    </row>
    <row r="69" spans="1:38" x14ac:dyDescent="0.2">
      <c r="A69" t="str">
        <f t="shared" si="0"/>
        <v>Delaware</v>
      </c>
      <c r="B69" s="4">
        <f t="shared" ref="B69:AK69" si="8">AVERAGE(B11:C11)</f>
        <v>11113.958333333332</v>
      </c>
      <c r="C69" s="4">
        <f t="shared" si="8"/>
        <v>11555.333333333332</v>
      </c>
      <c r="D69" s="4">
        <f t="shared" si="8"/>
        <v>11658.916666666668</v>
      </c>
      <c r="E69" s="4">
        <f t="shared" si="8"/>
        <v>10737.791666666668</v>
      </c>
      <c r="F69" s="4">
        <f t="shared" si="8"/>
        <v>9643.4583333333321</v>
      </c>
      <c r="G69" s="4">
        <f t="shared" si="8"/>
        <v>9409.0416666666661</v>
      </c>
      <c r="H69" s="4">
        <f t="shared" si="8"/>
        <v>9119.7916666666661</v>
      </c>
      <c r="I69" s="4">
        <f t="shared" si="8"/>
        <v>8445.1666666666661</v>
      </c>
      <c r="J69" s="4">
        <f t="shared" si="8"/>
        <v>7940.166666666667</v>
      </c>
      <c r="K69" s="4">
        <f t="shared" si="8"/>
        <v>7623.8333333333339</v>
      </c>
      <c r="L69" s="4">
        <f t="shared" si="8"/>
        <v>7547.2916666666661</v>
      </c>
      <c r="M69" s="4">
        <f t="shared" si="8"/>
        <v>8024.1666666666661</v>
      </c>
      <c r="N69" s="4">
        <f t="shared" si="8"/>
        <v>9110</v>
      </c>
      <c r="O69" s="4">
        <f t="shared" si="8"/>
        <v>10336.916666666668</v>
      </c>
      <c r="P69" s="4">
        <f t="shared" si="8"/>
        <v>11186.625</v>
      </c>
      <c r="Q69" s="4">
        <f t="shared" si="8"/>
        <v>11428.083333333332</v>
      </c>
      <c r="R69" s="4">
        <f t="shared" si="8"/>
        <v>10961.875</v>
      </c>
      <c r="S69" s="4">
        <f t="shared" si="8"/>
        <v>10451.125</v>
      </c>
      <c r="T69" s="4">
        <f t="shared" si="8"/>
        <v>9689.2083333333321</v>
      </c>
      <c r="U69" s="4">
        <f t="shared" si="8"/>
        <v>7918.833333333333</v>
      </c>
      <c r="V69" s="4">
        <f t="shared" si="8"/>
        <v>6620.4583333333339</v>
      </c>
      <c r="W69" s="4">
        <f t="shared" si="8"/>
        <v>6184.916666666667</v>
      </c>
      <c r="X69" s="4">
        <f t="shared" si="8"/>
        <v>5725</v>
      </c>
      <c r="Y69" s="4">
        <f t="shared" si="8"/>
        <v>5556.458333333333</v>
      </c>
      <c r="Z69" s="4">
        <f t="shared" si="8"/>
        <v>5692.75</v>
      </c>
      <c r="AA69" s="4">
        <f t="shared" si="8"/>
        <v>5769.5833333333339</v>
      </c>
      <c r="AB69" s="4">
        <f t="shared" si="8"/>
        <v>5754</v>
      </c>
      <c r="AC69" s="4">
        <f t="shared" si="8"/>
        <v>5655.4583333333339</v>
      </c>
      <c r="AD69" s="4">
        <f t="shared" si="8"/>
        <v>5148.375</v>
      </c>
      <c r="AE69" s="4">
        <f t="shared" si="8"/>
        <v>4821.5416666666661</v>
      </c>
      <c r="AF69" s="4">
        <f t="shared" si="8"/>
        <v>5174.625</v>
      </c>
      <c r="AG69" s="4">
        <f t="shared" si="8"/>
        <v>5866.2083333333339</v>
      </c>
      <c r="AH69" s="4">
        <f t="shared" si="8"/>
        <v>6353.3333333333339</v>
      </c>
      <c r="AI69" s="4">
        <f t="shared" si="8"/>
        <v>6279.9583333333339</v>
      </c>
      <c r="AJ69" s="4">
        <f t="shared" si="8"/>
        <v>6018.8333333333339</v>
      </c>
      <c r="AK69" s="4">
        <f t="shared" si="8"/>
        <v>5771.8333333333339</v>
      </c>
      <c r="AL69" s="12"/>
    </row>
    <row r="70" spans="1:38" x14ac:dyDescent="0.2">
      <c r="A70" t="str">
        <f t="shared" ref="A70" si="9">A12</f>
        <v>Florida</v>
      </c>
      <c r="B70" s="4">
        <f t="shared" ref="B70:C70" si="10">AVERAGE(B12:C12)</f>
        <v>83214.416666666657</v>
      </c>
      <c r="C70" s="4">
        <f t="shared" si="10"/>
        <v>90624.125</v>
      </c>
      <c r="D70" s="4">
        <f t="shared" ref="D70:AG70" si="11">AVERAGE(D12:E12)</f>
        <v>99422.75</v>
      </c>
      <c r="E70" s="4">
        <f t="shared" si="11"/>
        <v>99287.375</v>
      </c>
      <c r="F70" s="4">
        <f t="shared" si="11"/>
        <v>100497.33333333334</v>
      </c>
      <c r="G70" s="4">
        <f t="shared" si="11"/>
        <v>102915.33333333334</v>
      </c>
      <c r="H70" s="4">
        <f t="shared" si="11"/>
        <v>98977.708333333343</v>
      </c>
      <c r="I70" s="4">
        <f t="shared" si="11"/>
        <v>97386.125</v>
      </c>
      <c r="J70" s="4">
        <f t="shared" si="11"/>
        <v>102048.75</v>
      </c>
      <c r="K70" s="4">
        <f t="shared" si="11"/>
        <v>108851.41666666667</v>
      </c>
      <c r="L70" s="4">
        <f t="shared" si="11"/>
        <v>116864.45833333334</v>
      </c>
      <c r="M70" s="4">
        <f t="shared" si="11"/>
        <v>131258.41666666669</v>
      </c>
      <c r="N70" s="4">
        <f t="shared" si="11"/>
        <v>159199.45833333334</v>
      </c>
      <c r="O70" s="4">
        <f t="shared" si="11"/>
        <v>207024.04166666669</v>
      </c>
      <c r="P70" s="4">
        <f t="shared" si="11"/>
        <v>244725.41666666669</v>
      </c>
      <c r="Q70" s="4">
        <f t="shared" si="11"/>
        <v>248269.08333333334</v>
      </c>
      <c r="R70" s="4">
        <f t="shared" si="11"/>
        <v>233798.5</v>
      </c>
      <c r="S70" s="4">
        <f t="shared" si="11"/>
        <v>213563.79166666666</v>
      </c>
      <c r="T70" s="4">
        <f t="shared" si="11"/>
        <v>178580.91666666666</v>
      </c>
      <c r="U70" s="4">
        <f t="shared" si="11"/>
        <v>126776.70833333333</v>
      </c>
      <c r="V70" s="4">
        <f t="shared" si="11"/>
        <v>88549.125</v>
      </c>
      <c r="W70" s="4">
        <f t="shared" si="11"/>
        <v>72224.291666666657</v>
      </c>
      <c r="X70" s="4">
        <f t="shared" si="11"/>
        <v>63345.458333333328</v>
      </c>
      <c r="Y70" s="4">
        <f t="shared" si="11"/>
        <v>60452.416666666672</v>
      </c>
      <c r="Z70" s="4">
        <f t="shared" si="11"/>
        <v>60340.416666666672</v>
      </c>
      <c r="AA70" s="4">
        <f t="shared" si="11"/>
        <v>60071.541666666672</v>
      </c>
      <c r="AB70" s="4">
        <f t="shared" si="11"/>
        <v>59746.666666666672</v>
      </c>
      <c r="AC70" s="4">
        <f t="shared" si="11"/>
        <v>55310.166666666672</v>
      </c>
      <c r="AD70" s="4">
        <f t="shared" si="11"/>
        <v>49376.958333333328</v>
      </c>
      <c r="AE70" s="4">
        <f t="shared" si="11"/>
        <v>48647.916666666664</v>
      </c>
      <c r="AF70" s="4">
        <f t="shared" si="11"/>
        <v>53494.125</v>
      </c>
      <c r="AG70" s="4">
        <f t="shared" si="11"/>
        <v>57316.333333333336</v>
      </c>
      <c r="AH70" s="4">
        <f t="shared" ref="AH70:AK70" si="12">AVERAGE(AH12:AI12)</f>
        <v>55455.166666666672</v>
      </c>
      <c r="AI70" s="4">
        <f t="shared" si="12"/>
        <v>53341.791666666672</v>
      </c>
      <c r="AJ70" s="4">
        <f t="shared" si="12"/>
        <v>53289.833333333336</v>
      </c>
      <c r="AK70" s="4">
        <f t="shared" si="12"/>
        <v>51374</v>
      </c>
      <c r="AL70" s="12"/>
    </row>
    <row r="71" spans="1:38" x14ac:dyDescent="0.2">
      <c r="A71" t="str">
        <f t="shared" ref="A71:A112" si="13">A13</f>
        <v>Georgia</v>
      </c>
      <c r="B71" s="4">
        <f t="shared" ref="B71:AK71" si="14">AVERAGE(B13:C13)</f>
        <v>79760.166666666657</v>
      </c>
      <c r="C71" s="4">
        <f t="shared" si="14"/>
        <v>83245.083333333343</v>
      </c>
      <c r="D71" s="4">
        <f t="shared" si="14"/>
        <v>88176.625</v>
      </c>
      <c r="E71" s="4">
        <f t="shared" si="14"/>
        <v>88232.208333333328</v>
      </c>
      <c r="F71" s="4">
        <f t="shared" si="14"/>
        <v>87959.916666666657</v>
      </c>
      <c r="G71" s="4">
        <f t="shared" si="14"/>
        <v>88920.083333333343</v>
      </c>
      <c r="H71" s="4">
        <f t="shared" si="14"/>
        <v>86221.25</v>
      </c>
      <c r="I71" s="4">
        <f t="shared" si="14"/>
        <v>84403.708333333328</v>
      </c>
      <c r="J71" s="4">
        <f t="shared" si="14"/>
        <v>85499.666666666657</v>
      </c>
      <c r="K71" s="4">
        <f t="shared" si="14"/>
        <v>87659.666666666657</v>
      </c>
      <c r="L71" s="4">
        <f t="shared" si="14"/>
        <v>91776.541666666657</v>
      </c>
      <c r="M71" s="4">
        <f t="shared" si="14"/>
        <v>99530.25</v>
      </c>
      <c r="N71" s="4">
        <f t="shared" si="14"/>
        <v>114429</v>
      </c>
      <c r="O71" s="4">
        <f t="shared" si="14"/>
        <v>131154.5</v>
      </c>
      <c r="P71" s="4">
        <f t="shared" si="14"/>
        <v>139894.375</v>
      </c>
      <c r="Q71" s="4">
        <f t="shared" si="14"/>
        <v>141429.16666666669</v>
      </c>
      <c r="R71" s="4">
        <f t="shared" si="14"/>
        <v>139481.54166666669</v>
      </c>
      <c r="S71" s="4">
        <f t="shared" si="14"/>
        <v>131879.5</v>
      </c>
      <c r="T71" s="4">
        <f t="shared" si="14"/>
        <v>111627.66666666666</v>
      </c>
      <c r="U71" s="4">
        <f t="shared" si="14"/>
        <v>83975.541666666657</v>
      </c>
      <c r="V71" s="4">
        <f t="shared" si="14"/>
        <v>64879.166666666672</v>
      </c>
      <c r="W71" s="4">
        <f t="shared" si="14"/>
        <v>55434.75</v>
      </c>
      <c r="X71" s="4">
        <f t="shared" si="14"/>
        <v>51439.625</v>
      </c>
      <c r="Y71" s="4">
        <f t="shared" si="14"/>
        <v>53050.958333333336</v>
      </c>
      <c r="Z71" s="4">
        <f t="shared" si="14"/>
        <v>55932.583333333336</v>
      </c>
      <c r="AA71" s="4">
        <f t="shared" si="14"/>
        <v>53999.125</v>
      </c>
      <c r="AB71" s="4">
        <f t="shared" si="14"/>
        <v>45197.166666666664</v>
      </c>
      <c r="AC71" s="4">
        <f t="shared" si="14"/>
        <v>34268.791666666664</v>
      </c>
      <c r="AD71" s="4">
        <f t="shared" si="14"/>
        <v>26678</v>
      </c>
      <c r="AE71" s="4">
        <f t="shared" si="14"/>
        <v>22847.583333333332</v>
      </c>
      <c r="AF71" s="4">
        <f t="shared" si="14"/>
        <v>21354.291666666664</v>
      </c>
      <c r="AG71" s="4">
        <f t="shared" si="14"/>
        <v>20709.125</v>
      </c>
      <c r="AH71" s="4">
        <f t="shared" si="14"/>
        <v>20000.416666666664</v>
      </c>
      <c r="AI71" s="4">
        <f t="shared" si="14"/>
        <v>19097.875</v>
      </c>
      <c r="AJ71" s="4">
        <f t="shared" si="14"/>
        <v>17966.333333333336</v>
      </c>
      <c r="AK71" s="4">
        <f t="shared" si="14"/>
        <v>16024.5</v>
      </c>
      <c r="AL71" s="12"/>
    </row>
    <row r="72" spans="1:38" x14ac:dyDescent="0.2">
      <c r="A72" t="str">
        <f t="shared" si="13"/>
        <v>Hawaii</v>
      </c>
      <c r="B72" s="4">
        <f t="shared" ref="B72:AK72" si="15">AVERAGE(B14:C14)</f>
        <v>18723.708333333336</v>
      </c>
      <c r="C72" s="4">
        <f t="shared" si="15"/>
        <v>19290</v>
      </c>
      <c r="D72" s="4">
        <f t="shared" si="15"/>
        <v>19782.125</v>
      </c>
      <c r="E72" s="4">
        <f t="shared" si="15"/>
        <v>18895.916666666668</v>
      </c>
      <c r="F72" s="4">
        <f t="shared" si="15"/>
        <v>17761.833333333336</v>
      </c>
      <c r="G72" s="4">
        <f t="shared" si="15"/>
        <v>17264.333333333336</v>
      </c>
      <c r="H72" s="4">
        <f t="shared" si="15"/>
        <v>16405.166666666668</v>
      </c>
      <c r="I72" s="4">
        <f t="shared" si="15"/>
        <v>15415.541666666666</v>
      </c>
      <c r="J72" s="4">
        <f t="shared" si="15"/>
        <v>14357.541666666666</v>
      </c>
      <c r="K72" s="4">
        <f t="shared" si="15"/>
        <v>13658.25</v>
      </c>
      <c r="L72" s="4">
        <f t="shared" si="15"/>
        <v>13751.833333333334</v>
      </c>
      <c r="M72" s="4">
        <f t="shared" si="15"/>
        <v>14199.583333333334</v>
      </c>
      <c r="N72" s="4">
        <f t="shared" si="15"/>
        <v>14849.5</v>
      </c>
      <c r="O72" s="4">
        <f t="shared" si="15"/>
        <v>16142.958333333332</v>
      </c>
      <c r="P72" s="4">
        <f t="shared" si="15"/>
        <v>17912.333333333336</v>
      </c>
      <c r="Q72" s="4">
        <f t="shared" si="15"/>
        <v>19841.333333333336</v>
      </c>
      <c r="R72" s="4">
        <f t="shared" si="15"/>
        <v>21330.958333333336</v>
      </c>
      <c r="S72" s="4">
        <f t="shared" si="15"/>
        <v>21848.75</v>
      </c>
      <c r="T72" s="4">
        <f t="shared" si="15"/>
        <v>21025.5</v>
      </c>
      <c r="U72" s="4">
        <f t="shared" si="15"/>
        <v>18395.458333333336</v>
      </c>
      <c r="V72" s="4">
        <f t="shared" si="15"/>
        <v>16947.875</v>
      </c>
      <c r="W72" s="4">
        <f t="shared" si="15"/>
        <v>18780.625</v>
      </c>
      <c r="X72" s="4">
        <f t="shared" si="15"/>
        <v>19116.708333333336</v>
      </c>
      <c r="Y72" s="4">
        <f t="shared" si="15"/>
        <v>16532.125</v>
      </c>
      <c r="Z72" s="4">
        <f t="shared" si="15"/>
        <v>14166.916666666668</v>
      </c>
      <c r="AA72" s="4">
        <f t="shared" si="15"/>
        <v>12602.5</v>
      </c>
      <c r="AB72" s="4">
        <f t="shared" si="15"/>
        <v>11213.791666666668</v>
      </c>
      <c r="AC72" s="4">
        <f t="shared" si="15"/>
        <v>9879.4583333333339</v>
      </c>
      <c r="AD72" s="4">
        <f t="shared" si="15"/>
        <v>8786.75</v>
      </c>
      <c r="AE72" s="4">
        <f t="shared" si="15"/>
        <v>7847.708333333333</v>
      </c>
      <c r="AF72" s="4">
        <f t="shared" si="15"/>
        <v>7934.791666666667</v>
      </c>
      <c r="AG72" s="4">
        <f t="shared" si="15"/>
        <v>9032.7916666666679</v>
      </c>
      <c r="AH72" s="4">
        <f t="shared" si="15"/>
        <v>9901.875</v>
      </c>
      <c r="AI72" s="4">
        <f t="shared" si="15"/>
        <v>10278.166666666668</v>
      </c>
      <c r="AJ72" s="4">
        <f t="shared" si="15"/>
        <v>10047.666666666668</v>
      </c>
      <c r="AK72" s="4">
        <f t="shared" si="15"/>
        <v>9266.6666666666679</v>
      </c>
      <c r="AL72" s="12"/>
    </row>
    <row r="73" spans="1:38" x14ac:dyDescent="0.2">
      <c r="A73" t="str">
        <f t="shared" si="13"/>
        <v>Idaho</v>
      </c>
      <c r="B73" s="4">
        <f t="shared" ref="B73:AK73" si="16">AVERAGE(B15:C15)</f>
        <v>7141.416666666667</v>
      </c>
      <c r="C73" s="4">
        <f t="shared" si="16"/>
        <v>7582.375</v>
      </c>
      <c r="D73" s="4">
        <f t="shared" si="16"/>
        <v>7438.958333333333</v>
      </c>
      <c r="E73" s="4">
        <f t="shared" si="16"/>
        <v>6816</v>
      </c>
      <c r="F73" s="4">
        <f t="shared" si="16"/>
        <v>6762.4583333333339</v>
      </c>
      <c r="G73" s="4">
        <f t="shared" si="16"/>
        <v>6759.2083333333339</v>
      </c>
      <c r="H73" s="4">
        <f t="shared" si="16"/>
        <v>6392.166666666667</v>
      </c>
      <c r="I73" s="4">
        <f t="shared" si="16"/>
        <v>6296.7083333333339</v>
      </c>
      <c r="J73" s="4">
        <f t="shared" si="16"/>
        <v>6443.5416666666661</v>
      </c>
      <c r="K73" s="4">
        <f t="shared" si="16"/>
        <v>6449.125</v>
      </c>
      <c r="L73" s="4">
        <f t="shared" si="16"/>
        <v>6258</v>
      </c>
      <c r="M73" s="4">
        <f t="shared" si="16"/>
        <v>6214.083333333333</v>
      </c>
      <c r="N73" s="4">
        <f t="shared" si="16"/>
        <v>6605.125</v>
      </c>
      <c r="O73" s="4">
        <f t="shared" si="16"/>
        <v>7200.0833333333339</v>
      </c>
      <c r="P73" s="4">
        <f t="shared" si="16"/>
        <v>7803.6666666666661</v>
      </c>
      <c r="Q73" s="4">
        <f t="shared" si="16"/>
        <v>8453.625</v>
      </c>
      <c r="R73" s="4">
        <f t="shared" si="16"/>
        <v>8962.2083333333321</v>
      </c>
      <c r="S73" s="4">
        <f t="shared" si="16"/>
        <v>8956.3333333333321</v>
      </c>
      <c r="T73" s="4">
        <f t="shared" si="16"/>
        <v>6852.083333333333</v>
      </c>
      <c r="U73" s="4">
        <f t="shared" si="16"/>
        <v>3376.8333333333335</v>
      </c>
      <c r="V73" s="4">
        <f t="shared" si="16"/>
        <v>1551.4583333333335</v>
      </c>
      <c r="W73" s="4">
        <f t="shared" si="16"/>
        <v>1300.0416666666665</v>
      </c>
      <c r="X73" s="4">
        <f t="shared" si="16"/>
        <v>1300.0416666666665</v>
      </c>
      <c r="Y73" s="4">
        <f t="shared" si="16"/>
        <v>1361.4583333333335</v>
      </c>
      <c r="Z73" s="4">
        <f t="shared" si="16"/>
        <v>1578.625</v>
      </c>
      <c r="AA73" s="4">
        <f t="shared" si="16"/>
        <v>1801.7916666666665</v>
      </c>
      <c r="AB73" s="4">
        <f t="shared" si="16"/>
        <v>1864.2083333333335</v>
      </c>
      <c r="AC73" s="4">
        <f t="shared" si="16"/>
        <v>1825.375</v>
      </c>
      <c r="AD73" s="4">
        <f t="shared" si="16"/>
        <v>1686.4583333333333</v>
      </c>
      <c r="AE73" s="4">
        <f t="shared" si="16"/>
        <v>1550.7083333333333</v>
      </c>
      <c r="AF73" s="4">
        <f t="shared" si="16"/>
        <v>1584.0833333333333</v>
      </c>
      <c r="AG73" s="4">
        <f t="shared" si="16"/>
        <v>1720</v>
      </c>
      <c r="AH73" s="4">
        <f t="shared" si="16"/>
        <v>1856.5</v>
      </c>
      <c r="AI73" s="4">
        <f t="shared" si="16"/>
        <v>1908.2916666666665</v>
      </c>
      <c r="AJ73" s="4">
        <f t="shared" si="16"/>
        <v>1870.6666666666665</v>
      </c>
      <c r="AK73" s="4">
        <f t="shared" si="16"/>
        <v>1872</v>
      </c>
      <c r="AL73" s="12"/>
    </row>
    <row r="74" spans="1:38" x14ac:dyDescent="0.2">
      <c r="A74" t="str">
        <f t="shared" si="13"/>
        <v>Illinois</v>
      </c>
      <c r="B74" s="4">
        <f t="shared" ref="B74:AK74" si="17">AVERAGE(B16:C16)</f>
        <v>213722.04166666669</v>
      </c>
      <c r="C74" s="4">
        <f t="shared" si="17"/>
        <v>213786.70833333331</v>
      </c>
      <c r="D74" s="4">
        <f t="shared" si="17"/>
        <v>224890.58333333331</v>
      </c>
      <c r="E74" s="4">
        <f t="shared" si="17"/>
        <v>230526.79166666669</v>
      </c>
      <c r="F74" s="4">
        <f t="shared" si="17"/>
        <v>233841.20833333334</v>
      </c>
      <c r="G74" s="4">
        <f t="shared" si="17"/>
        <v>241441.20833333334</v>
      </c>
      <c r="H74" s="4">
        <f t="shared" si="17"/>
        <v>241507.25</v>
      </c>
      <c r="I74" s="4">
        <f t="shared" si="17"/>
        <v>240707.66666666666</v>
      </c>
      <c r="J74" s="4">
        <f t="shared" si="17"/>
        <v>237193.375</v>
      </c>
      <c r="K74" s="4">
        <f t="shared" si="17"/>
        <v>224530.58333333334</v>
      </c>
      <c r="L74" s="4">
        <f t="shared" si="17"/>
        <v>210861.79166666669</v>
      </c>
      <c r="M74" s="4">
        <f t="shared" si="17"/>
        <v>208324.54166666669</v>
      </c>
      <c r="N74" s="4">
        <f t="shared" si="17"/>
        <v>218269.25</v>
      </c>
      <c r="O74" s="4">
        <f t="shared" si="17"/>
        <v>226638.58333333331</v>
      </c>
      <c r="P74" s="4">
        <f t="shared" si="17"/>
        <v>230807.75</v>
      </c>
      <c r="Q74" s="4">
        <f t="shared" si="17"/>
        <v>237420.75</v>
      </c>
      <c r="R74" s="4">
        <f t="shared" si="17"/>
        <v>237005.25</v>
      </c>
      <c r="S74" s="4">
        <f t="shared" si="17"/>
        <v>226397.625</v>
      </c>
      <c r="T74" s="4">
        <f t="shared" si="17"/>
        <v>206174.125</v>
      </c>
      <c r="U74" s="4">
        <f t="shared" si="17"/>
        <v>175498.375</v>
      </c>
      <c r="V74" s="4">
        <f t="shared" si="17"/>
        <v>135100.08333333334</v>
      </c>
      <c r="W74" s="4">
        <f t="shared" si="17"/>
        <v>95005.041666666672</v>
      </c>
      <c r="X74" s="4">
        <f t="shared" si="17"/>
        <v>68761.666666666672</v>
      </c>
      <c r="Y74" s="4">
        <f t="shared" si="17"/>
        <v>52315.25</v>
      </c>
      <c r="Z74" s="4">
        <f t="shared" si="17"/>
        <v>41168.208333333336</v>
      </c>
      <c r="AA74" s="4">
        <f t="shared" si="17"/>
        <v>36974.208333333336</v>
      </c>
      <c r="AB74" s="4">
        <f t="shared" si="17"/>
        <v>38280.791666666672</v>
      </c>
      <c r="AC74" s="4">
        <f t="shared" si="17"/>
        <v>37583.25</v>
      </c>
      <c r="AD74" s="4">
        <f t="shared" si="17"/>
        <v>32530.541666666664</v>
      </c>
      <c r="AE74" s="4">
        <f t="shared" si="17"/>
        <v>27301.833333333332</v>
      </c>
      <c r="AF74" s="4">
        <f t="shared" si="17"/>
        <v>26054.791666666664</v>
      </c>
      <c r="AG74" s="4">
        <f t="shared" si="17"/>
        <v>29435.541666666664</v>
      </c>
      <c r="AH74" s="4">
        <f t="shared" si="17"/>
        <v>36965.708333333336</v>
      </c>
      <c r="AI74" s="4">
        <f t="shared" si="17"/>
        <v>43922.708333333336</v>
      </c>
      <c r="AJ74" s="4">
        <f t="shared" si="17"/>
        <v>46071.083333333336</v>
      </c>
      <c r="AK74" s="4">
        <f t="shared" si="17"/>
        <v>45211.041666666672</v>
      </c>
      <c r="AL74" s="12"/>
    </row>
    <row r="75" spans="1:38" x14ac:dyDescent="0.2">
      <c r="A75" t="str">
        <f t="shared" si="13"/>
        <v>Indiana</v>
      </c>
      <c r="B75" s="4">
        <f t="shared" ref="B75:AK75" si="18">AVERAGE(B17:C17)</f>
        <v>51462.541666666664</v>
      </c>
      <c r="C75" s="4">
        <f t="shared" si="18"/>
        <v>54061.541666666664</v>
      </c>
      <c r="D75" s="4">
        <f t="shared" si="18"/>
        <v>58129.25</v>
      </c>
      <c r="E75" s="4">
        <f t="shared" si="18"/>
        <v>57094.125</v>
      </c>
      <c r="F75" s="4">
        <f t="shared" si="18"/>
        <v>56061.625</v>
      </c>
      <c r="G75" s="4">
        <f t="shared" si="18"/>
        <v>57494.125</v>
      </c>
      <c r="H75" s="4">
        <f t="shared" si="18"/>
        <v>57274.416666666664</v>
      </c>
      <c r="I75" s="4">
        <f t="shared" si="18"/>
        <v>55931.5</v>
      </c>
      <c r="J75" s="4">
        <f t="shared" si="18"/>
        <v>53875.166666666672</v>
      </c>
      <c r="K75" s="4">
        <f t="shared" si="18"/>
        <v>52764.75</v>
      </c>
      <c r="L75" s="4">
        <f t="shared" si="18"/>
        <v>52173.458333333328</v>
      </c>
      <c r="M75" s="4">
        <f t="shared" si="18"/>
        <v>53407.625</v>
      </c>
      <c r="N75" s="4">
        <f t="shared" si="18"/>
        <v>59406.583333333336</v>
      </c>
      <c r="O75" s="4">
        <f t="shared" si="18"/>
        <v>66824.75</v>
      </c>
      <c r="P75" s="4">
        <f t="shared" si="18"/>
        <v>72124.958333333343</v>
      </c>
      <c r="Q75" s="4">
        <f t="shared" si="18"/>
        <v>73398</v>
      </c>
      <c r="R75" s="4">
        <f t="shared" si="18"/>
        <v>67168.208333333328</v>
      </c>
      <c r="S75" s="4">
        <f t="shared" si="18"/>
        <v>56412.375</v>
      </c>
      <c r="T75" s="4">
        <f t="shared" si="18"/>
        <v>47277.708333333336</v>
      </c>
      <c r="U75" s="4">
        <f t="shared" si="18"/>
        <v>40839.666666666672</v>
      </c>
      <c r="V75" s="4">
        <f t="shared" si="18"/>
        <v>37668.208333333328</v>
      </c>
      <c r="W75" s="4">
        <f t="shared" si="18"/>
        <v>37378.541666666664</v>
      </c>
      <c r="X75" s="4">
        <f t="shared" si="18"/>
        <v>41377.375</v>
      </c>
      <c r="Y75" s="4">
        <f t="shared" si="18"/>
        <v>49323.291666666672</v>
      </c>
      <c r="Z75" s="4">
        <f t="shared" si="18"/>
        <v>54644.083333333328</v>
      </c>
      <c r="AA75" s="4">
        <f t="shared" si="18"/>
        <v>53755.666666666664</v>
      </c>
      <c r="AB75" s="4">
        <f t="shared" si="18"/>
        <v>48801.041666666664</v>
      </c>
      <c r="AC75" s="4">
        <f t="shared" si="18"/>
        <v>44762.083333333328</v>
      </c>
      <c r="AD75" s="4">
        <f t="shared" si="18"/>
        <v>42477.791666666672</v>
      </c>
      <c r="AE75" s="4">
        <f t="shared" si="18"/>
        <v>40959.958333333336</v>
      </c>
      <c r="AF75" s="4">
        <f t="shared" si="18"/>
        <v>39837.958333333336</v>
      </c>
      <c r="AG75" s="4">
        <f t="shared" si="18"/>
        <v>37013.625</v>
      </c>
      <c r="AH75" s="4">
        <f t="shared" si="18"/>
        <v>29846.375</v>
      </c>
      <c r="AI75" s="4">
        <f t="shared" si="18"/>
        <v>20222.125</v>
      </c>
      <c r="AJ75" s="4">
        <f t="shared" si="18"/>
        <v>13969.041666666666</v>
      </c>
      <c r="AK75" s="4">
        <f t="shared" si="18"/>
        <v>11171.458333333332</v>
      </c>
      <c r="AL75" s="12"/>
    </row>
    <row r="76" spans="1:38" x14ac:dyDescent="0.2">
      <c r="A76" t="str">
        <f t="shared" si="13"/>
        <v>Iowa</v>
      </c>
      <c r="B76" s="4">
        <f t="shared" ref="B76:AK76" si="19">AVERAGE(B18:C18)</f>
        <v>33335.791666666664</v>
      </c>
      <c r="C76" s="4">
        <f t="shared" si="19"/>
        <v>36654.708333333328</v>
      </c>
      <c r="D76" s="4">
        <f t="shared" si="19"/>
        <v>38798.708333333328</v>
      </c>
      <c r="E76" s="4">
        <f t="shared" si="19"/>
        <v>36153.875</v>
      </c>
      <c r="F76" s="4">
        <f t="shared" si="19"/>
        <v>35967.291666666672</v>
      </c>
      <c r="G76" s="4">
        <f t="shared" si="19"/>
        <v>38933.333333333328</v>
      </c>
      <c r="H76" s="4">
        <f t="shared" si="19"/>
        <v>39993.875</v>
      </c>
      <c r="I76" s="4">
        <f t="shared" si="19"/>
        <v>40452.083333333336</v>
      </c>
      <c r="J76" s="4">
        <f t="shared" si="19"/>
        <v>39956.375</v>
      </c>
      <c r="K76" s="4">
        <f t="shared" si="19"/>
        <v>37802.125</v>
      </c>
      <c r="L76" s="4">
        <f t="shared" si="19"/>
        <v>35502.708333333336</v>
      </c>
      <c r="M76" s="4">
        <f t="shared" si="19"/>
        <v>34625.625</v>
      </c>
      <c r="N76" s="4">
        <f t="shared" si="19"/>
        <v>35190.041666666664</v>
      </c>
      <c r="O76" s="4">
        <f t="shared" si="19"/>
        <v>36403.125</v>
      </c>
      <c r="P76" s="4">
        <f t="shared" si="19"/>
        <v>37114.041666666672</v>
      </c>
      <c r="Q76" s="4">
        <f t="shared" si="19"/>
        <v>38350.75</v>
      </c>
      <c r="R76" s="4">
        <f t="shared" si="19"/>
        <v>37467.375</v>
      </c>
      <c r="S76" s="4">
        <f t="shared" si="19"/>
        <v>33608.833333333336</v>
      </c>
      <c r="T76" s="4">
        <f t="shared" si="19"/>
        <v>29839.208333333336</v>
      </c>
      <c r="U76" s="4">
        <f t="shared" si="19"/>
        <v>26096.5</v>
      </c>
      <c r="V76" s="4">
        <f t="shared" si="19"/>
        <v>23003.666666666664</v>
      </c>
      <c r="W76" s="4">
        <f t="shared" si="19"/>
        <v>21269.083333333332</v>
      </c>
      <c r="X76" s="4">
        <f t="shared" si="19"/>
        <v>21215.958333333332</v>
      </c>
      <c r="Y76" s="4">
        <f t="shared" si="19"/>
        <v>21634.833333333332</v>
      </c>
      <c r="Z76" s="4">
        <f t="shared" si="19"/>
        <v>21913.458333333332</v>
      </c>
      <c r="AA76" s="4">
        <f t="shared" si="19"/>
        <v>22287</v>
      </c>
      <c r="AB76" s="4">
        <f t="shared" si="19"/>
        <v>22092.333333333336</v>
      </c>
      <c r="AC76" s="4">
        <f t="shared" si="19"/>
        <v>20739.791666666664</v>
      </c>
      <c r="AD76" s="4">
        <f t="shared" si="19"/>
        <v>18135.375</v>
      </c>
      <c r="AE76" s="4">
        <f t="shared" si="19"/>
        <v>16062.541666666668</v>
      </c>
      <c r="AF76" s="4">
        <f t="shared" si="19"/>
        <v>16145</v>
      </c>
      <c r="AG76" s="4">
        <f t="shared" si="19"/>
        <v>17040.333333333332</v>
      </c>
      <c r="AH76" s="4">
        <f t="shared" si="19"/>
        <v>16972.541666666664</v>
      </c>
      <c r="AI76" s="4">
        <f t="shared" si="19"/>
        <v>15969.666666666668</v>
      </c>
      <c r="AJ76" s="4">
        <f t="shared" si="19"/>
        <v>14742.666666666668</v>
      </c>
      <c r="AK76" s="4">
        <f t="shared" si="19"/>
        <v>13232.5</v>
      </c>
      <c r="AL76" s="12"/>
    </row>
    <row r="77" spans="1:38" x14ac:dyDescent="0.2">
      <c r="A77" t="str">
        <f t="shared" si="13"/>
        <v>Kansas</v>
      </c>
      <c r="B77" s="4">
        <f t="shared" ref="B77:W77" si="20">AVERAGE(B19:C19)</f>
        <v>24647.833333333336</v>
      </c>
      <c r="C77" s="4">
        <f t="shared" si="20"/>
        <v>25246.875</v>
      </c>
      <c r="D77" s="4">
        <f t="shared" si="20"/>
        <v>27056.75</v>
      </c>
      <c r="E77" s="4">
        <f t="shared" si="20"/>
        <v>25088.125</v>
      </c>
      <c r="F77" s="4">
        <f t="shared" si="20"/>
        <v>23780.416666666664</v>
      </c>
      <c r="G77" s="4">
        <f t="shared" si="20"/>
        <v>24217.333333333336</v>
      </c>
      <c r="H77" s="4">
        <f t="shared" si="20"/>
        <v>23194.416666666668</v>
      </c>
      <c r="I77" s="4">
        <f t="shared" si="20"/>
        <v>23332.666666666668</v>
      </c>
      <c r="J77" s="4">
        <f t="shared" si="20"/>
        <v>24227.208333333336</v>
      </c>
      <c r="K77" s="4">
        <f t="shared" si="20"/>
        <v>24406.958333333336</v>
      </c>
      <c r="L77" s="4">
        <f t="shared" si="20"/>
        <v>24815.458333333336</v>
      </c>
      <c r="M77" s="4">
        <f t="shared" si="20"/>
        <v>25658</v>
      </c>
      <c r="N77" s="4">
        <f t="shared" si="20"/>
        <v>26630.875</v>
      </c>
      <c r="O77" s="4">
        <f t="shared" si="20"/>
        <v>28212.083333333336</v>
      </c>
      <c r="P77" s="4">
        <f t="shared" si="20"/>
        <v>29710.166666666668</v>
      </c>
      <c r="Q77" s="4">
        <f t="shared" si="20"/>
        <v>30095.583333333336</v>
      </c>
      <c r="R77" s="4">
        <f t="shared" si="20"/>
        <v>28682.791666666664</v>
      </c>
      <c r="S77" s="4">
        <f t="shared" si="20"/>
        <v>25859.833333333332</v>
      </c>
      <c r="T77" s="4">
        <f t="shared" si="20"/>
        <v>21364.791666666664</v>
      </c>
      <c r="U77" s="4">
        <f t="shared" si="20"/>
        <v>16006.291666666668</v>
      </c>
      <c r="V77" s="4">
        <f t="shared" si="20"/>
        <v>13115.5</v>
      </c>
      <c r="W77" s="4">
        <f t="shared" si="20"/>
        <v>12683.083333333332</v>
      </c>
      <c r="X77" s="4">
        <f t="shared" ref="X77:AG77" si="21">AVERAGE(X19:Y19)</f>
        <v>12928.708333333332</v>
      </c>
      <c r="Y77" s="4">
        <f t="shared" si="21"/>
        <v>13755.25</v>
      </c>
      <c r="Z77" s="4">
        <f t="shared" si="21"/>
        <v>14943.5</v>
      </c>
      <c r="AA77" s="4">
        <f t="shared" si="21"/>
        <v>16365.75</v>
      </c>
      <c r="AB77" s="4">
        <f t="shared" si="21"/>
        <v>17369.791666666664</v>
      </c>
      <c r="AC77" s="4">
        <f t="shared" si="21"/>
        <v>17144.708333333336</v>
      </c>
      <c r="AD77" s="4">
        <f t="shared" si="21"/>
        <v>15327.625</v>
      </c>
      <c r="AE77" s="4">
        <f t="shared" si="21"/>
        <v>13130.791666666668</v>
      </c>
      <c r="AF77" s="4">
        <f t="shared" si="21"/>
        <v>12634.5</v>
      </c>
      <c r="AG77" s="4">
        <f t="shared" si="21"/>
        <v>13468.75</v>
      </c>
      <c r="AH77" s="4">
        <f>AVERAGE(AH19:AI19)</f>
        <v>13598.958333333332</v>
      </c>
      <c r="AI77" s="4">
        <f>AVERAGE(AI19:AJ19)</f>
        <v>11437</v>
      </c>
      <c r="AJ77" s="4">
        <f>AVERAGE(AJ19:AK19)</f>
        <v>8525.875</v>
      </c>
      <c r="AK77" s="4">
        <f t="shared" ref="AK77" si="22">AVERAGE(AK19:AL19)</f>
        <v>6890.5833333333339</v>
      </c>
      <c r="AL77" s="12"/>
    </row>
    <row r="78" spans="1:38" x14ac:dyDescent="0.2">
      <c r="A78" t="str">
        <f t="shared" si="13"/>
        <v>Kentucky</v>
      </c>
      <c r="B78" s="4">
        <f t="shared" ref="B78:Q78" si="23">AVERAGE(B20:C20)</f>
        <v>60688.666666666672</v>
      </c>
      <c r="C78" s="4">
        <f t="shared" si="23"/>
        <v>62536.916666666672</v>
      </c>
      <c r="D78" s="4">
        <f t="shared" si="23"/>
        <v>64651.583333333336</v>
      </c>
      <c r="E78" s="4">
        <f t="shared" si="23"/>
        <v>60279.125</v>
      </c>
      <c r="F78" s="4">
        <f t="shared" si="23"/>
        <v>56960.666666666664</v>
      </c>
      <c r="G78" s="4">
        <f t="shared" si="23"/>
        <v>59395.833333333328</v>
      </c>
      <c r="H78" s="4">
        <f t="shared" si="23"/>
        <v>59912.666666666672</v>
      </c>
      <c r="I78" s="4">
        <f t="shared" si="23"/>
        <v>59826.708333333336</v>
      </c>
      <c r="J78" s="4">
        <f t="shared" si="23"/>
        <v>59677.083333333336</v>
      </c>
      <c r="K78" s="4">
        <f t="shared" si="23"/>
        <v>58718.541666666672</v>
      </c>
      <c r="L78" s="4">
        <f t="shared" si="23"/>
        <v>59241.458333333328</v>
      </c>
      <c r="M78" s="4">
        <f t="shared" si="23"/>
        <v>64490.416666666672</v>
      </c>
      <c r="N78" s="4">
        <f t="shared" si="23"/>
        <v>74679.125</v>
      </c>
      <c r="O78" s="4">
        <f t="shared" si="23"/>
        <v>81960.291666666657</v>
      </c>
      <c r="P78" s="4">
        <f t="shared" si="23"/>
        <v>82672.333333333343</v>
      </c>
      <c r="Q78" s="4">
        <f t="shared" si="23"/>
        <v>80579.541666666672</v>
      </c>
      <c r="R78" s="4">
        <f t="shared" ref="R78:AI92" si="24">AVERAGE(R20:S20)</f>
        <v>76589.458333333343</v>
      </c>
      <c r="S78" s="4">
        <f t="shared" si="24"/>
        <v>72538.458333333343</v>
      </c>
      <c r="T78" s="4">
        <f t="shared" si="24"/>
        <v>66663.5</v>
      </c>
      <c r="U78" s="4">
        <f t="shared" si="24"/>
        <v>56178.416666666672</v>
      </c>
      <c r="V78" s="4">
        <f t="shared" si="24"/>
        <v>45627.958333333328</v>
      </c>
      <c r="W78" s="4">
        <f t="shared" si="24"/>
        <v>39497.625</v>
      </c>
      <c r="X78" s="4">
        <f t="shared" si="24"/>
        <v>36774.625</v>
      </c>
      <c r="Y78" s="4">
        <f t="shared" si="24"/>
        <v>35279.583333333328</v>
      </c>
      <c r="Z78" s="4">
        <f t="shared" si="24"/>
        <v>34935.125</v>
      </c>
      <c r="AA78" s="4">
        <f t="shared" si="24"/>
        <v>35358.291666666672</v>
      </c>
      <c r="AB78" s="4">
        <f t="shared" si="24"/>
        <v>34961.041666666672</v>
      </c>
      <c r="AC78" s="4">
        <f t="shared" si="24"/>
        <v>33370.458333333336</v>
      </c>
      <c r="AD78" s="4">
        <f t="shared" si="24"/>
        <v>31030.875</v>
      </c>
      <c r="AE78" s="4">
        <f t="shared" si="24"/>
        <v>29372.041666666664</v>
      </c>
      <c r="AF78" s="4">
        <f t="shared" si="24"/>
        <v>29380.791666666664</v>
      </c>
      <c r="AG78" s="4">
        <f t="shared" si="24"/>
        <v>30045.958333333332</v>
      </c>
      <c r="AH78" s="4">
        <f t="shared" si="24"/>
        <v>30667.25</v>
      </c>
      <c r="AI78" s="4">
        <f t="shared" si="24"/>
        <v>30647.708333333336</v>
      </c>
      <c r="AJ78" s="4">
        <f t="shared" ref="AJ78:AK112" si="25">AVERAGE(AJ20:AK20)</f>
        <v>30349.833333333336</v>
      </c>
      <c r="AK78" s="4">
        <f t="shared" si="25"/>
        <v>29034.375</v>
      </c>
      <c r="AL78" s="12"/>
    </row>
    <row r="79" spans="1:38" x14ac:dyDescent="0.2">
      <c r="A79" t="str">
        <f t="shared" si="13"/>
        <v>Louisiana</v>
      </c>
      <c r="B79" s="4">
        <f t="shared" ref="B79:Q79" si="26">AVERAGE(B21:C21)</f>
        <v>64348.916666666672</v>
      </c>
      <c r="C79" s="4">
        <f t="shared" si="26"/>
        <v>67629</v>
      </c>
      <c r="D79" s="4">
        <f t="shared" si="26"/>
        <v>69681.875</v>
      </c>
      <c r="E79" s="4">
        <f t="shared" si="26"/>
        <v>66156.791666666657</v>
      </c>
      <c r="F79" s="4">
        <f t="shared" si="26"/>
        <v>65141.541666666664</v>
      </c>
      <c r="G79" s="4">
        <f t="shared" si="26"/>
        <v>70192.708333333328</v>
      </c>
      <c r="H79" s="4">
        <f t="shared" si="26"/>
        <v>75083.583333333328</v>
      </c>
      <c r="I79" s="4">
        <f t="shared" si="26"/>
        <v>79422.875</v>
      </c>
      <c r="J79" s="4">
        <f t="shared" si="26"/>
        <v>84653.291666666672</v>
      </c>
      <c r="K79" s="4">
        <f t="shared" si="26"/>
        <v>89520.833333333343</v>
      </c>
      <c r="L79" s="4">
        <f t="shared" si="26"/>
        <v>91938.5</v>
      </c>
      <c r="M79" s="4">
        <f t="shared" si="26"/>
        <v>93149.333333333343</v>
      </c>
      <c r="N79" s="4">
        <f t="shared" si="26"/>
        <v>93227.916666666672</v>
      </c>
      <c r="O79" s="4">
        <f t="shared" si="26"/>
        <v>92257.666666666672</v>
      </c>
      <c r="P79" s="4">
        <f t="shared" si="26"/>
        <v>90638.416666666672</v>
      </c>
      <c r="Q79" s="4">
        <f t="shared" si="26"/>
        <v>87521.375</v>
      </c>
      <c r="R79" s="4">
        <f t="shared" si="24"/>
        <v>81500.416666666657</v>
      </c>
      <c r="S79" s="4">
        <f t="shared" si="24"/>
        <v>72746.666666666657</v>
      </c>
      <c r="T79" s="4">
        <f t="shared" si="24"/>
        <v>60430.791666666664</v>
      </c>
      <c r="U79" s="4">
        <f t="shared" si="24"/>
        <v>50094.583333333328</v>
      </c>
      <c r="V79" s="4">
        <f t="shared" si="24"/>
        <v>41528.666666666664</v>
      </c>
      <c r="W79" s="4">
        <f t="shared" si="24"/>
        <v>31205.833333333332</v>
      </c>
      <c r="X79" s="4">
        <f t="shared" si="24"/>
        <v>25751.833333333336</v>
      </c>
      <c r="Y79" s="4">
        <f t="shared" si="24"/>
        <v>24038.416666666668</v>
      </c>
      <c r="Z79" s="4">
        <f t="shared" si="24"/>
        <v>22924.75</v>
      </c>
      <c r="AA79" s="4">
        <f t="shared" si="24"/>
        <v>20013.708333333332</v>
      </c>
      <c r="AB79" s="4">
        <f t="shared" si="24"/>
        <v>16506.958333333332</v>
      </c>
      <c r="AC79" s="4">
        <f t="shared" si="24"/>
        <v>13376.333333333334</v>
      </c>
      <c r="AD79" s="4">
        <f t="shared" si="24"/>
        <v>11274.125</v>
      </c>
      <c r="AE79" s="4">
        <f t="shared" si="24"/>
        <v>10955.541666666666</v>
      </c>
      <c r="AF79" s="4">
        <f t="shared" si="24"/>
        <v>10706.916666666666</v>
      </c>
      <c r="AG79" s="4">
        <f t="shared" si="24"/>
        <v>10899.291666666666</v>
      </c>
      <c r="AH79" s="4">
        <f t="shared" si="24"/>
        <v>10897.041666666666</v>
      </c>
      <c r="AI79" s="4">
        <f t="shared" si="24"/>
        <v>9957.9166666666661</v>
      </c>
      <c r="AJ79" s="4">
        <f t="shared" si="25"/>
        <v>8149.958333333333</v>
      </c>
      <c r="AK79" s="4">
        <f t="shared" si="25"/>
        <v>6465.875</v>
      </c>
      <c r="AL79" s="12"/>
    </row>
    <row r="80" spans="1:38" x14ac:dyDescent="0.2">
      <c r="A80" t="str">
        <f t="shared" si="13"/>
        <v>Maine</v>
      </c>
      <c r="B80" s="4">
        <f t="shared" ref="B80:Q80" si="27">AVERAGE(B22:C22)</f>
        <v>20534.458333333336</v>
      </c>
      <c r="C80" s="4">
        <f t="shared" si="27"/>
        <v>21163.083333333336</v>
      </c>
      <c r="D80" s="4">
        <f t="shared" si="27"/>
        <v>21086.541666666664</v>
      </c>
      <c r="E80" s="4">
        <f t="shared" si="27"/>
        <v>18741.875</v>
      </c>
      <c r="F80" s="4">
        <f t="shared" si="27"/>
        <v>17018.416666666668</v>
      </c>
      <c r="G80" s="4">
        <f t="shared" si="27"/>
        <v>17777.958333333336</v>
      </c>
      <c r="H80" s="4">
        <f t="shared" si="27"/>
        <v>19162.75</v>
      </c>
      <c r="I80" s="4">
        <f t="shared" si="27"/>
        <v>19962</v>
      </c>
      <c r="J80" s="4">
        <f t="shared" si="27"/>
        <v>19443.333333333336</v>
      </c>
      <c r="K80" s="4">
        <f t="shared" si="27"/>
        <v>18374.791666666668</v>
      </c>
      <c r="L80" s="4">
        <f t="shared" si="27"/>
        <v>18044.083333333336</v>
      </c>
      <c r="M80" s="4">
        <f t="shared" si="27"/>
        <v>19448.791666666664</v>
      </c>
      <c r="N80" s="4">
        <f t="shared" si="27"/>
        <v>21991.291666666664</v>
      </c>
      <c r="O80" s="4">
        <f t="shared" si="27"/>
        <v>23591.125</v>
      </c>
      <c r="P80" s="4">
        <f t="shared" si="27"/>
        <v>23741.791666666664</v>
      </c>
      <c r="Q80" s="4">
        <f t="shared" si="27"/>
        <v>23186.708333333332</v>
      </c>
      <c r="R80" s="4">
        <f t="shared" si="24"/>
        <v>21990.416666666664</v>
      </c>
      <c r="S80" s="4">
        <f t="shared" si="24"/>
        <v>20744.125</v>
      </c>
      <c r="T80" s="4">
        <f t="shared" si="24"/>
        <v>18887.291666666664</v>
      </c>
      <c r="U80" s="4">
        <f t="shared" si="24"/>
        <v>16291.208333333332</v>
      </c>
      <c r="V80" s="4">
        <f t="shared" si="24"/>
        <v>14095.125</v>
      </c>
      <c r="W80" s="4">
        <f t="shared" si="24"/>
        <v>12670.75</v>
      </c>
      <c r="X80" s="4">
        <f t="shared" si="24"/>
        <v>11657.375</v>
      </c>
      <c r="Y80" s="4">
        <f t="shared" si="24"/>
        <v>11225.25</v>
      </c>
      <c r="Z80" s="4">
        <f t="shared" si="24"/>
        <v>11004.625</v>
      </c>
      <c r="AA80" s="4">
        <f t="shared" si="24"/>
        <v>10995.375</v>
      </c>
      <c r="AB80" s="4">
        <f t="shared" si="24"/>
        <v>11337.416666666668</v>
      </c>
      <c r="AC80" s="4">
        <f t="shared" si="24"/>
        <v>11704.666666666668</v>
      </c>
      <c r="AD80" s="4">
        <f t="shared" si="24"/>
        <v>12670.25</v>
      </c>
      <c r="AE80" s="4">
        <f t="shared" si="24"/>
        <v>13346.5</v>
      </c>
      <c r="AF80" s="4">
        <f t="shared" si="24"/>
        <v>13683.125</v>
      </c>
      <c r="AG80" s="4">
        <f t="shared" si="24"/>
        <v>14375.583333333332</v>
      </c>
      <c r="AH80" s="4">
        <f t="shared" si="24"/>
        <v>14649.666666666668</v>
      </c>
      <c r="AI80" s="4">
        <f t="shared" si="24"/>
        <v>13168.875</v>
      </c>
      <c r="AJ80" s="4">
        <f t="shared" si="25"/>
        <v>10233.75</v>
      </c>
      <c r="AK80" s="4">
        <f t="shared" si="25"/>
        <v>7897.541666666667</v>
      </c>
      <c r="AL80" s="12"/>
    </row>
    <row r="81" spans="1:38" x14ac:dyDescent="0.2">
      <c r="A81" t="str">
        <f t="shared" si="13"/>
        <v>Maryland</v>
      </c>
      <c r="B81" s="4">
        <f t="shared" ref="B81:Q81" si="28">AVERAGE(B23:C23)</f>
        <v>73527.041666666657</v>
      </c>
      <c r="C81" s="4">
        <f t="shared" si="28"/>
        <v>76373.708333333328</v>
      </c>
      <c r="D81" s="4">
        <f t="shared" si="28"/>
        <v>79067.208333333328</v>
      </c>
      <c r="E81" s="4">
        <f t="shared" si="28"/>
        <v>75042.791666666657</v>
      </c>
      <c r="F81" s="4">
        <f t="shared" si="28"/>
        <v>70466.958333333343</v>
      </c>
      <c r="G81" s="4">
        <f t="shared" si="28"/>
        <v>70822.458333333343</v>
      </c>
      <c r="H81" s="4">
        <f t="shared" si="28"/>
        <v>71479.5</v>
      </c>
      <c r="I81" s="4">
        <f t="shared" si="28"/>
        <v>70544.25</v>
      </c>
      <c r="J81" s="4">
        <f t="shared" si="28"/>
        <v>67200.916666666672</v>
      </c>
      <c r="K81" s="4">
        <f t="shared" si="28"/>
        <v>64072.041666666672</v>
      </c>
      <c r="L81" s="4">
        <f t="shared" si="28"/>
        <v>63276.166666666672</v>
      </c>
      <c r="M81" s="4">
        <f t="shared" si="28"/>
        <v>66082.666666666672</v>
      </c>
      <c r="N81" s="4">
        <f t="shared" si="28"/>
        <v>72282.75</v>
      </c>
      <c r="O81" s="4">
        <f t="shared" si="28"/>
        <v>78151.291666666657</v>
      </c>
      <c r="P81" s="4">
        <f t="shared" si="28"/>
        <v>80010.083333333328</v>
      </c>
      <c r="Q81" s="4">
        <f t="shared" si="28"/>
        <v>80184.125</v>
      </c>
      <c r="R81" s="4">
        <f t="shared" si="24"/>
        <v>80089</v>
      </c>
      <c r="S81" s="4">
        <f t="shared" si="24"/>
        <v>75292.708333333328</v>
      </c>
      <c r="T81" s="4">
        <f t="shared" si="24"/>
        <v>63486.75</v>
      </c>
      <c r="U81" s="4">
        <f t="shared" si="24"/>
        <v>50157.625</v>
      </c>
      <c r="V81" s="4">
        <f t="shared" si="24"/>
        <v>38484.416666666672</v>
      </c>
      <c r="W81" s="4">
        <f t="shared" si="24"/>
        <v>31667.208333333336</v>
      </c>
      <c r="X81" s="4">
        <f t="shared" si="24"/>
        <v>30020.875</v>
      </c>
      <c r="Y81" s="4">
        <f t="shared" si="24"/>
        <v>29245.5</v>
      </c>
      <c r="Z81" s="4">
        <f t="shared" si="24"/>
        <v>29189.666666666668</v>
      </c>
      <c r="AA81" s="4">
        <f t="shared" si="24"/>
        <v>29036.041666666668</v>
      </c>
      <c r="AB81" s="4">
        <f t="shared" si="24"/>
        <v>27528.625</v>
      </c>
      <c r="AC81" s="4">
        <f t="shared" si="24"/>
        <v>24619.416666666664</v>
      </c>
      <c r="AD81" s="4">
        <f t="shared" si="24"/>
        <v>22160.083333333336</v>
      </c>
      <c r="AE81" s="4">
        <f t="shared" si="24"/>
        <v>21910.625</v>
      </c>
      <c r="AF81" s="4">
        <f t="shared" si="24"/>
        <v>24116.791666666664</v>
      </c>
      <c r="AG81" s="4">
        <f t="shared" si="24"/>
        <v>26774.333333333336</v>
      </c>
      <c r="AH81" s="4">
        <f t="shared" si="24"/>
        <v>28342.083333333336</v>
      </c>
      <c r="AI81" s="4">
        <f t="shared" si="24"/>
        <v>28063.666666666664</v>
      </c>
      <c r="AJ81" s="4">
        <f t="shared" si="25"/>
        <v>26547.333333333332</v>
      </c>
      <c r="AK81" s="4">
        <f t="shared" si="25"/>
        <v>25292.208333333332</v>
      </c>
      <c r="AL81" s="12"/>
    </row>
    <row r="82" spans="1:38" x14ac:dyDescent="0.2">
      <c r="A82" t="str">
        <f t="shared" si="13"/>
        <v>Massachusetts</v>
      </c>
      <c r="B82" s="4">
        <f t="shared" ref="B82:Q82" si="29">AVERAGE(B24:C24)</f>
        <v>124322.54166666666</v>
      </c>
      <c r="C82" s="4">
        <f t="shared" si="29"/>
        <v>124353.70833333334</v>
      </c>
      <c r="D82" s="4">
        <f t="shared" si="29"/>
        <v>122852.20833333334</v>
      </c>
      <c r="E82" s="4">
        <f t="shared" si="29"/>
        <v>110184.58333333334</v>
      </c>
      <c r="F82" s="4">
        <f t="shared" si="29"/>
        <v>94896.916666666672</v>
      </c>
      <c r="G82" s="4">
        <f t="shared" si="29"/>
        <v>88606.958333333343</v>
      </c>
      <c r="H82" s="4">
        <f t="shared" si="29"/>
        <v>86916.125</v>
      </c>
      <c r="I82" s="4">
        <f t="shared" si="29"/>
        <v>87204.208333333343</v>
      </c>
      <c r="J82" s="4">
        <f t="shared" si="29"/>
        <v>87549.833333333343</v>
      </c>
      <c r="K82" s="4">
        <f t="shared" si="29"/>
        <v>87141.708333333343</v>
      </c>
      <c r="L82" s="4">
        <f t="shared" si="29"/>
        <v>88002.916666666672</v>
      </c>
      <c r="M82" s="4">
        <f t="shared" si="29"/>
        <v>93187.166666666672</v>
      </c>
      <c r="N82" s="4">
        <f t="shared" si="29"/>
        <v>102280.20833333334</v>
      </c>
      <c r="O82" s="4">
        <f t="shared" si="29"/>
        <v>109741.33333333334</v>
      </c>
      <c r="P82" s="4">
        <f t="shared" si="29"/>
        <v>113250.58333333334</v>
      </c>
      <c r="Q82" s="4">
        <f t="shared" si="29"/>
        <v>112277.29166666666</v>
      </c>
      <c r="R82" s="4">
        <f t="shared" si="24"/>
        <v>103557.83333333333</v>
      </c>
      <c r="S82" s="4">
        <f t="shared" si="24"/>
        <v>91542.375</v>
      </c>
      <c r="T82" s="4">
        <f t="shared" si="24"/>
        <v>80513.833333333343</v>
      </c>
      <c r="U82" s="4">
        <f t="shared" si="24"/>
        <v>69508.5</v>
      </c>
      <c r="V82" s="4">
        <f t="shared" si="24"/>
        <v>57544.083333333328</v>
      </c>
      <c r="W82" s="4">
        <f t="shared" si="24"/>
        <v>47190.125</v>
      </c>
      <c r="X82" s="4">
        <f t="shared" si="24"/>
        <v>43350.833333333336</v>
      </c>
      <c r="Y82" s="4">
        <f t="shared" si="24"/>
        <v>45770.583333333336</v>
      </c>
      <c r="Z82" s="4">
        <f t="shared" si="24"/>
        <v>48950.291666666672</v>
      </c>
      <c r="AA82" s="4">
        <f t="shared" si="24"/>
        <v>49745.5</v>
      </c>
      <c r="AB82" s="4">
        <f t="shared" si="24"/>
        <v>49210.75</v>
      </c>
      <c r="AC82" s="4">
        <f t="shared" si="24"/>
        <v>47732.875</v>
      </c>
      <c r="AD82" s="4">
        <f t="shared" si="24"/>
        <v>45739.75</v>
      </c>
      <c r="AE82" s="4">
        <f t="shared" si="24"/>
        <v>45432.208333333328</v>
      </c>
      <c r="AF82" s="4">
        <f t="shared" si="24"/>
        <v>47472.625</v>
      </c>
      <c r="AG82" s="4">
        <f t="shared" si="24"/>
        <v>49773.708333333336</v>
      </c>
      <c r="AH82" s="4">
        <f t="shared" si="24"/>
        <v>51195.125</v>
      </c>
      <c r="AI82" s="4">
        <f t="shared" si="24"/>
        <v>51955</v>
      </c>
      <c r="AJ82" s="4">
        <f t="shared" si="25"/>
        <v>50926.916666666672</v>
      </c>
      <c r="AK82" s="4">
        <f t="shared" si="25"/>
        <v>46607.583333333328</v>
      </c>
      <c r="AL82" s="12"/>
    </row>
    <row r="83" spans="1:38" x14ac:dyDescent="0.2">
      <c r="A83" t="str">
        <f t="shared" si="13"/>
        <v>Michigan</v>
      </c>
      <c r="B83" s="4">
        <f t="shared" ref="B83:Q83" si="30">AVERAGE(B25:C25)</f>
        <v>203817</v>
      </c>
      <c r="C83" s="4">
        <f t="shared" si="30"/>
        <v>220589.04166666666</v>
      </c>
      <c r="D83" s="4">
        <f t="shared" si="30"/>
        <v>238755.41666666666</v>
      </c>
      <c r="E83" s="4">
        <f t="shared" si="30"/>
        <v>237658.875</v>
      </c>
      <c r="F83" s="4">
        <f t="shared" si="30"/>
        <v>237093.625</v>
      </c>
      <c r="G83" s="4">
        <f t="shared" si="30"/>
        <v>239527.20833333331</v>
      </c>
      <c r="H83" s="4">
        <f t="shared" si="30"/>
        <v>229794.45833333331</v>
      </c>
      <c r="I83" s="4">
        <f t="shared" si="30"/>
        <v>221129.66666666666</v>
      </c>
      <c r="J83" s="4">
        <f t="shared" si="30"/>
        <v>216258.54166666666</v>
      </c>
      <c r="K83" s="4">
        <f t="shared" si="30"/>
        <v>213301.33333333331</v>
      </c>
      <c r="L83" s="4">
        <f t="shared" si="30"/>
        <v>212657.41666666669</v>
      </c>
      <c r="M83" s="4">
        <f t="shared" si="30"/>
        <v>216741.29166666669</v>
      </c>
      <c r="N83" s="4">
        <f t="shared" si="30"/>
        <v>224628.41666666669</v>
      </c>
      <c r="O83" s="4">
        <f t="shared" si="30"/>
        <v>226828.45833333334</v>
      </c>
      <c r="P83" s="4">
        <f t="shared" si="30"/>
        <v>227784.58333333334</v>
      </c>
      <c r="Q83" s="4">
        <f t="shared" si="30"/>
        <v>224998.54166666669</v>
      </c>
      <c r="R83" s="4">
        <f t="shared" si="24"/>
        <v>207504.91666666669</v>
      </c>
      <c r="S83" s="4">
        <f t="shared" si="24"/>
        <v>183751.58333333334</v>
      </c>
      <c r="T83" s="4">
        <f t="shared" si="24"/>
        <v>158713.45833333334</v>
      </c>
      <c r="U83" s="4">
        <f t="shared" si="24"/>
        <v>130317.83333333334</v>
      </c>
      <c r="V83" s="4">
        <f t="shared" si="24"/>
        <v>102371.125</v>
      </c>
      <c r="W83" s="4">
        <f t="shared" si="24"/>
        <v>80291.333333333343</v>
      </c>
      <c r="X83" s="4">
        <f t="shared" si="24"/>
        <v>71960.625</v>
      </c>
      <c r="Y83" s="4">
        <f t="shared" si="24"/>
        <v>72883.083333333343</v>
      </c>
      <c r="Z83" s="4">
        <f t="shared" si="24"/>
        <v>75158.583333333343</v>
      </c>
      <c r="AA83" s="4">
        <f t="shared" si="24"/>
        <v>78432.166666666657</v>
      </c>
      <c r="AB83" s="4">
        <f t="shared" si="24"/>
        <v>80337.625</v>
      </c>
      <c r="AC83" s="4">
        <f t="shared" si="24"/>
        <v>82570.458333333343</v>
      </c>
      <c r="AD83" s="4">
        <f t="shared" si="24"/>
        <v>83357.791666666657</v>
      </c>
      <c r="AE83" s="4">
        <f t="shared" si="24"/>
        <v>76525.625</v>
      </c>
      <c r="AF83" s="4">
        <f t="shared" si="24"/>
        <v>71804.125</v>
      </c>
      <c r="AG83" s="4">
        <f t="shared" si="24"/>
        <v>76612.833333333328</v>
      </c>
      <c r="AH83" s="4">
        <f t="shared" si="24"/>
        <v>77621.375</v>
      </c>
      <c r="AI83" s="4">
        <f t="shared" si="24"/>
        <v>66288.458333333343</v>
      </c>
      <c r="AJ83" s="4">
        <f t="shared" si="25"/>
        <v>50864.708333333328</v>
      </c>
      <c r="AK83" s="4">
        <f t="shared" si="25"/>
        <v>38968.041666666664</v>
      </c>
      <c r="AL83" s="12"/>
    </row>
    <row r="84" spans="1:38" x14ac:dyDescent="0.2">
      <c r="A84" t="str">
        <f t="shared" si="13"/>
        <v>Minnesota</v>
      </c>
      <c r="B84" s="4">
        <f t="shared" ref="B84:Q84" si="31">AVERAGE(B26:C26)</f>
        <v>47300.166666666672</v>
      </c>
      <c r="C84" s="4">
        <f t="shared" si="31"/>
        <v>49435.125</v>
      </c>
      <c r="D84" s="4">
        <f t="shared" si="31"/>
        <v>52421.583333333328</v>
      </c>
      <c r="E84" s="4">
        <f t="shared" si="31"/>
        <v>49630.541666666672</v>
      </c>
      <c r="F84" s="4">
        <f t="shared" si="31"/>
        <v>47284.041666666672</v>
      </c>
      <c r="G84" s="4">
        <f t="shared" si="31"/>
        <v>49585.916666666672</v>
      </c>
      <c r="H84" s="4">
        <f t="shared" si="31"/>
        <v>51150.625</v>
      </c>
      <c r="I84" s="4">
        <f t="shared" si="31"/>
        <v>53056.458333333328</v>
      </c>
      <c r="J84" s="4">
        <f t="shared" si="31"/>
        <v>54342.916666666672</v>
      </c>
      <c r="K84" s="4">
        <f t="shared" si="31"/>
        <v>54697.916666666672</v>
      </c>
      <c r="L84" s="4">
        <f t="shared" si="31"/>
        <v>54748.666666666672</v>
      </c>
      <c r="M84" s="4">
        <f t="shared" si="31"/>
        <v>56255.5</v>
      </c>
      <c r="N84" s="4">
        <f t="shared" si="31"/>
        <v>59128.25</v>
      </c>
      <c r="O84" s="4">
        <f t="shared" si="31"/>
        <v>62420.208333333336</v>
      </c>
      <c r="P84" s="4">
        <f t="shared" si="31"/>
        <v>64327.625</v>
      </c>
      <c r="Q84" s="4">
        <f t="shared" si="31"/>
        <v>63355.916666666664</v>
      </c>
      <c r="R84" s="4">
        <f t="shared" si="24"/>
        <v>61533</v>
      </c>
      <c r="S84" s="4">
        <f t="shared" si="24"/>
        <v>59026.416666666672</v>
      </c>
      <c r="T84" s="4">
        <f t="shared" si="24"/>
        <v>54480.916666666672</v>
      </c>
      <c r="U84" s="4">
        <f t="shared" si="24"/>
        <v>49335.375</v>
      </c>
      <c r="V84" s="4">
        <f t="shared" si="24"/>
        <v>44307.041666666664</v>
      </c>
      <c r="W84" s="4">
        <f t="shared" si="24"/>
        <v>40066.166666666664</v>
      </c>
      <c r="X84" s="4">
        <f t="shared" si="24"/>
        <v>38692.291666666664</v>
      </c>
      <c r="Y84" s="4">
        <f t="shared" si="24"/>
        <v>39539</v>
      </c>
      <c r="Z84" s="4">
        <f t="shared" si="24"/>
        <v>40837.208333333336</v>
      </c>
      <c r="AA84" s="4">
        <f t="shared" si="24"/>
        <v>39314.375</v>
      </c>
      <c r="AB84" s="4">
        <f t="shared" si="24"/>
        <v>34448.125</v>
      </c>
      <c r="AC84" s="4">
        <f t="shared" si="24"/>
        <v>30890.958333333332</v>
      </c>
      <c r="AD84" s="4">
        <f t="shared" si="24"/>
        <v>29701</v>
      </c>
      <c r="AE84" s="4">
        <f t="shared" si="24"/>
        <v>29475.958333333336</v>
      </c>
      <c r="AF84" s="4">
        <f t="shared" si="24"/>
        <v>30782.125</v>
      </c>
      <c r="AG84" s="4">
        <f t="shared" si="24"/>
        <v>32708.166666666668</v>
      </c>
      <c r="AH84" s="4">
        <f t="shared" si="24"/>
        <v>33657.166666666672</v>
      </c>
      <c r="AI84" s="4">
        <f t="shared" si="24"/>
        <v>33101.375</v>
      </c>
      <c r="AJ84" s="4">
        <f t="shared" si="25"/>
        <v>31910.166666666664</v>
      </c>
      <c r="AK84" s="4">
        <f t="shared" si="25"/>
        <v>30280.583333333332</v>
      </c>
      <c r="AL84" s="12"/>
    </row>
    <row r="85" spans="1:38" x14ac:dyDescent="0.2">
      <c r="A85" t="str">
        <f t="shared" si="13"/>
        <v>Mississippi</v>
      </c>
      <c r="B85" s="4">
        <f t="shared" ref="B85:Q85" si="32">AVERAGE(B27:C27)</f>
        <v>54414.666666666672</v>
      </c>
      <c r="C85" s="4">
        <f t="shared" si="32"/>
        <v>57152.25</v>
      </c>
      <c r="D85" s="4">
        <f t="shared" si="32"/>
        <v>59116.125</v>
      </c>
      <c r="E85" s="4">
        <f t="shared" si="32"/>
        <v>54856.125</v>
      </c>
      <c r="F85" s="4">
        <f t="shared" si="32"/>
        <v>51224.791666666664</v>
      </c>
      <c r="G85" s="4">
        <f t="shared" si="32"/>
        <v>52680.083333333328</v>
      </c>
      <c r="H85" s="4">
        <f t="shared" si="32"/>
        <v>52344.291666666672</v>
      </c>
      <c r="I85" s="4">
        <f t="shared" si="32"/>
        <v>53084.125</v>
      </c>
      <c r="J85" s="4">
        <f t="shared" si="32"/>
        <v>56500.333333333328</v>
      </c>
      <c r="K85" s="4">
        <f t="shared" si="32"/>
        <v>59360.25</v>
      </c>
      <c r="L85" s="4">
        <f t="shared" si="32"/>
        <v>59866.125</v>
      </c>
      <c r="M85" s="4">
        <f t="shared" si="32"/>
        <v>59815.541666666672</v>
      </c>
      <c r="N85" s="4">
        <f t="shared" si="32"/>
        <v>60237.125</v>
      </c>
      <c r="O85" s="4">
        <f t="shared" si="32"/>
        <v>60653.333333333328</v>
      </c>
      <c r="P85" s="4">
        <f t="shared" si="32"/>
        <v>60120.375</v>
      </c>
      <c r="Q85" s="4">
        <f t="shared" si="32"/>
        <v>57574.083333333328</v>
      </c>
      <c r="R85" s="4">
        <f t="shared" si="24"/>
        <v>53533.875</v>
      </c>
      <c r="S85" s="4">
        <f t="shared" si="24"/>
        <v>48904.458333333336</v>
      </c>
      <c r="T85" s="4">
        <f t="shared" si="24"/>
        <v>40603.25</v>
      </c>
      <c r="U85" s="4">
        <f t="shared" si="24"/>
        <v>28052.958333333332</v>
      </c>
      <c r="V85" s="4">
        <f t="shared" si="24"/>
        <v>18531.416666666668</v>
      </c>
      <c r="W85" s="4">
        <f t="shared" si="24"/>
        <v>15409.625</v>
      </c>
      <c r="X85" s="4">
        <f t="shared" si="24"/>
        <v>15572.666666666666</v>
      </c>
      <c r="Y85" s="4">
        <f t="shared" si="24"/>
        <v>17207.416666666668</v>
      </c>
      <c r="Z85" s="4">
        <f t="shared" si="24"/>
        <v>19033.333333333336</v>
      </c>
      <c r="AA85" s="4">
        <f t="shared" si="24"/>
        <v>18963.208333333336</v>
      </c>
      <c r="AB85" s="4">
        <f t="shared" si="24"/>
        <v>16782.75</v>
      </c>
      <c r="AC85" s="4">
        <f t="shared" si="24"/>
        <v>14092.25</v>
      </c>
      <c r="AD85" s="4">
        <f t="shared" si="24"/>
        <v>12130.916666666666</v>
      </c>
      <c r="AE85" s="4">
        <f t="shared" si="24"/>
        <v>11331.625</v>
      </c>
      <c r="AF85" s="4">
        <f t="shared" si="24"/>
        <v>11379.625</v>
      </c>
      <c r="AG85" s="4">
        <f t="shared" si="24"/>
        <v>11772.958333333332</v>
      </c>
      <c r="AH85" s="4">
        <f t="shared" si="24"/>
        <v>11896.75</v>
      </c>
      <c r="AI85" s="4">
        <f t="shared" si="24"/>
        <v>11436.541666666668</v>
      </c>
      <c r="AJ85" s="4">
        <f t="shared" si="25"/>
        <v>10375</v>
      </c>
      <c r="AK85" s="4">
        <f t="shared" si="25"/>
        <v>8976.375</v>
      </c>
      <c r="AL85" s="12"/>
    </row>
    <row r="86" spans="1:38" x14ac:dyDescent="0.2">
      <c r="A86" t="str">
        <f t="shared" si="13"/>
        <v>Missouri</v>
      </c>
      <c r="B86" s="4">
        <f t="shared" ref="B86:S100" si="33">AVERAGE(B28:C28)</f>
        <v>66537.041666666672</v>
      </c>
      <c r="C86" s="4">
        <f t="shared" si="33"/>
        <v>67082</v>
      </c>
      <c r="D86" s="4">
        <f t="shared" si="33"/>
        <v>71096.375</v>
      </c>
      <c r="E86" s="4">
        <f t="shared" si="33"/>
        <v>67755.583333333343</v>
      </c>
      <c r="F86" s="4">
        <f t="shared" si="33"/>
        <v>64508.5</v>
      </c>
      <c r="G86" s="4">
        <f t="shared" si="33"/>
        <v>66933.208333333343</v>
      </c>
      <c r="H86" s="4">
        <f t="shared" si="33"/>
        <v>66988.541666666672</v>
      </c>
      <c r="I86" s="4">
        <f t="shared" si="33"/>
        <v>66401.791666666672</v>
      </c>
      <c r="J86" s="4">
        <f t="shared" si="33"/>
        <v>67048.541666666672</v>
      </c>
      <c r="K86" s="4">
        <f t="shared" si="33"/>
        <v>67651.666666666672</v>
      </c>
      <c r="L86" s="4">
        <f t="shared" si="33"/>
        <v>68196</v>
      </c>
      <c r="M86" s="4">
        <f t="shared" si="33"/>
        <v>70189.375</v>
      </c>
      <c r="N86" s="4">
        <f t="shared" si="33"/>
        <v>75789.083333333343</v>
      </c>
      <c r="O86" s="4">
        <f t="shared" si="33"/>
        <v>83014.041666666657</v>
      </c>
      <c r="P86" s="4">
        <f t="shared" si="33"/>
        <v>88496.916666666657</v>
      </c>
      <c r="Q86" s="4">
        <f t="shared" si="33"/>
        <v>91367.291666666657</v>
      </c>
      <c r="R86" s="4">
        <f t="shared" si="33"/>
        <v>89934.333333333328</v>
      </c>
      <c r="S86" s="4">
        <f t="shared" si="33"/>
        <v>84212.291666666657</v>
      </c>
      <c r="T86" s="4">
        <f t="shared" si="24"/>
        <v>74580.375</v>
      </c>
      <c r="U86" s="4">
        <f t="shared" si="24"/>
        <v>63006.708333333328</v>
      </c>
      <c r="V86" s="4">
        <f t="shared" si="24"/>
        <v>53593.916666666664</v>
      </c>
      <c r="W86" s="4">
        <f t="shared" si="24"/>
        <v>49568.291666666664</v>
      </c>
      <c r="X86" s="4">
        <f t="shared" si="24"/>
        <v>49589.083333333328</v>
      </c>
      <c r="Y86" s="4">
        <f t="shared" si="24"/>
        <v>49136.75</v>
      </c>
      <c r="Z86" s="4">
        <f t="shared" si="24"/>
        <v>47782.666666666672</v>
      </c>
      <c r="AA86" s="4">
        <f t="shared" si="24"/>
        <v>47300.083333333336</v>
      </c>
      <c r="AB86" s="4">
        <f t="shared" si="24"/>
        <v>46801.125</v>
      </c>
      <c r="AC86" s="4">
        <f t="shared" si="24"/>
        <v>44883.958333333328</v>
      </c>
      <c r="AD86" s="4">
        <f t="shared" si="24"/>
        <v>43450.833333333328</v>
      </c>
      <c r="AE86" s="4">
        <f t="shared" si="24"/>
        <v>41824.708333333328</v>
      </c>
      <c r="AF86" s="4">
        <f t="shared" si="24"/>
        <v>40873.5</v>
      </c>
      <c r="AG86" s="4">
        <f t="shared" si="24"/>
        <v>41610.833333333328</v>
      </c>
      <c r="AH86" s="4">
        <f t="shared" si="24"/>
        <v>42115.625</v>
      </c>
      <c r="AI86" s="4">
        <f t="shared" si="24"/>
        <v>41211.416666666672</v>
      </c>
      <c r="AJ86" s="4">
        <f t="shared" si="25"/>
        <v>38287.791666666672</v>
      </c>
      <c r="AK86" s="4">
        <f t="shared" si="25"/>
        <v>33674.291666666672</v>
      </c>
      <c r="AL86" s="12"/>
    </row>
    <row r="87" spans="1:38" x14ac:dyDescent="0.2">
      <c r="A87" t="str">
        <f t="shared" si="13"/>
        <v>Montana</v>
      </c>
      <c r="B87" s="4">
        <f t="shared" si="33"/>
        <v>6355.4166666666661</v>
      </c>
      <c r="C87" s="4">
        <f t="shared" si="33"/>
        <v>6717.8333333333339</v>
      </c>
      <c r="D87" s="4">
        <f t="shared" si="33"/>
        <v>7087.041666666667</v>
      </c>
      <c r="E87" s="4">
        <f t="shared" si="33"/>
        <v>6434.166666666667</v>
      </c>
      <c r="F87" s="4">
        <f t="shared" si="33"/>
        <v>6243.0833333333339</v>
      </c>
      <c r="G87" s="4">
        <f t="shared" si="33"/>
        <v>7023.5833333333339</v>
      </c>
      <c r="H87" s="4">
        <f t="shared" si="33"/>
        <v>7749.7083333333339</v>
      </c>
      <c r="I87" s="4">
        <f t="shared" si="33"/>
        <v>8582.3333333333321</v>
      </c>
      <c r="J87" s="4">
        <f t="shared" si="33"/>
        <v>9266.75</v>
      </c>
      <c r="K87" s="4">
        <f t="shared" si="33"/>
        <v>9517.25</v>
      </c>
      <c r="L87" s="4">
        <f t="shared" si="33"/>
        <v>9479.3333333333321</v>
      </c>
      <c r="M87" s="4">
        <f t="shared" si="33"/>
        <v>9586.0833333333321</v>
      </c>
      <c r="N87" s="4">
        <f t="shared" si="33"/>
        <v>10025</v>
      </c>
      <c r="O87" s="4">
        <f t="shared" si="33"/>
        <v>10723.75</v>
      </c>
      <c r="P87" s="4">
        <f t="shared" si="33"/>
        <v>11475.041666666666</v>
      </c>
      <c r="Q87" s="4">
        <f t="shared" si="33"/>
        <v>11848.333333333332</v>
      </c>
      <c r="R87" s="4">
        <f t="shared" si="33"/>
        <v>11628.916666666668</v>
      </c>
      <c r="S87" s="4">
        <f t="shared" si="33"/>
        <v>10941.166666666668</v>
      </c>
      <c r="T87" s="4">
        <f t="shared" si="24"/>
        <v>9330.375</v>
      </c>
      <c r="U87" s="4">
        <f t="shared" si="24"/>
        <v>7086</v>
      </c>
      <c r="V87" s="4">
        <f t="shared" si="24"/>
        <v>5306.8333333333339</v>
      </c>
      <c r="W87" s="4">
        <f t="shared" si="24"/>
        <v>4585</v>
      </c>
      <c r="X87" s="4">
        <f t="shared" si="24"/>
        <v>4861.875</v>
      </c>
      <c r="Y87" s="4">
        <f t="shared" si="24"/>
        <v>5570.5</v>
      </c>
      <c r="Z87" s="4">
        <f t="shared" si="24"/>
        <v>5977.583333333333</v>
      </c>
      <c r="AA87" s="4">
        <f t="shared" si="24"/>
        <v>5554.833333333333</v>
      </c>
      <c r="AB87" s="4">
        <f t="shared" si="24"/>
        <v>4752.875</v>
      </c>
      <c r="AC87" s="4">
        <f t="shared" si="24"/>
        <v>4013.0833333333335</v>
      </c>
      <c r="AD87" s="4">
        <f t="shared" si="24"/>
        <v>3408.541666666667</v>
      </c>
      <c r="AE87" s="4">
        <f t="shared" si="24"/>
        <v>3171</v>
      </c>
      <c r="AF87" s="4">
        <f t="shared" si="24"/>
        <v>3353.833333333333</v>
      </c>
      <c r="AG87" s="4">
        <f t="shared" si="24"/>
        <v>3623.708333333333</v>
      </c>
      <c r="AH87" s="4">
        <f t="shared" si="24"/>
        <v>3558.333333333333</v>
      </c>
      <c r="AI87" s="4">
        <f t="shared" si="24"/>
        <v>3285.041666666667</v>
      </c>
      <c r="AJ87" s="4">
        <f t="shared" si="25"/>
        <v>3144.291666666667</v>
      </c>
      <c r="AK87" s="4">
        <f t="shared" si="25"/>
        <v>3087.041666666667</v>
      </c>
      <c r="AL87" s="12"/>
    </row>
    <row r="88" spans="1:38" x14ac:dyDescent="0.2">
      <c r="A88" t="str">
        <f t="shared" si="13"/>
        <v>Nebraska</v>
      </c>
      <c r="B88" s="4">
        <f t="shared" si="33"/>
        <v>12278.416666666666</v>
      </c>
      <c r="C88" s="4">
        <f t="shared" si="33"/>
        <v>12604.125</v>
      </c>
      <c r="D88" s="4">
        <f t="shared" si="33"/>
        <v>13502.416666666668</v>
      </c>
      <c r="E88" s="4">
        <f t="shared" si="33"/>
        <v>13579.625</v>
      </c>
      <c r="F88" s="4">
        <f t="shared" si="33"/>
        <v>13816.583333333332</v>
      </c>
      <c r="G88" s="4">
        <f t="shared" si="33"/>
        <v>14702.666666666666</v>
      </c>
      <c r="H88" s="4">
        <f t="shared" si="33"/>
        <v>15195.916666666666</v>
      </c>
      <c r="I88" s="4">
        <f t="shared" si="33"/>
        <v>15886.041666666666</v>
      </c>
      <c r="J88" s="4">
        <f t="shared" si="33"/>
        <v>15942.458333333332</v>
      </c>
      <c r="K88" s="4">
        <f t="shared" si="33"/>
        <v>15072.458333333332</v>
      </c>
      <c r="L88" s="4">
        <f t="shared" si="33"/>
        <v>14348.541666666666</v>
      </c>
      <c r="M88" s="4">
        <f t="shared" si="33"/>
        <v>14502.041666666666</v>
      </c>
      <c r="N88" s="4">
        <f t="shared" si="33"/>
        <v>15300</v>
      </c>
      <c r="O88" s="4">
        <f t="shared" si="33"/>
        <v>16229.833333333332</v>
      </c>
      <c r="P88" s="4">
        <f t="shared" si="33"/>
        <v>16654.208333333332</v>
      </c>
      <c r="Q88" s="4">
        <f t="shared" si="33"/>
        <v>16218</v>
      </c>
      <c r="R88" s="4">
        <f t="shared" si="33"/>
        <v>15423.75</v>
      </c>
      <c r="S88" s="4">
        <f t="shared" si="33"/>
        <v>14725.833333333334</v>
      </c>
      <c r="T88" s="4">
        <f t="shared" si="24"/>
        <v>14100.333333333334</v>
      </c>
      <c r="U88" s="4">
        <f t="shared" si="24"/>
        <v>13138.791666666668</v>
      </c>
      <c r="V88" s="4">
        <f t="shared" si="24"/>
        <v>11734</v>
      </c>
      <c r="W88" s="4">
        <f t="shared" si="24"/>
        <v>10622.708333333332</v>
      </c>
      <c r="X88" s="4">
        <f t="shared" si="24"/>
        <v>10394.416666666666</v>
      </c>
      <c r="Y88" s="4">
        <f t="shared" si="24"/>
        <v>11059.708333333332</v>
      </c>
      <c r="Z88" s="4">
        <f t="shared" si="24"/>
        <v>11822.208333333332</v>
      </c>
      <c r="AA88" s="4">
        <f t="shared" si="24"/>
        <v>12195.333333333332</v>
      </c>
      <c r="AB88" s="4">
        <f t="shared" si="24"/>
        <v>12454.583333333332</v>
      </c>
      <c r="AC88" s="4">
        <f t="shared" si="24"/>
        <v>12528.375</v>
      </c>
      <c r="AD88" s="4">
        <f t="shared" si="24"/>
        <v>10907.291666666668</v>
      </c>
      <c r="AE88" s="4">
        <f t="shared" si="24"/>
        <v>8803</v>
      </c>
      <c r="AF88" s="4">
        <f t="shared" si="24"/>
        <v>8430.2083333333321</v>
      </c>
      <c r="AG88" s="4">
        <f t="shared" si="24"/>
        <v>8663.8333333333321</v>
      </c>
      <c r="AH88" s="4">
        <f t="shared" si="24"/>
        <v>8405.7916666666661</v>
      </c>
      <c r="AI88" s="4">
        <f t="shared" si="24"/>
        <v>7661.875</v>
      </c>
      <c r="AJ88" s="4">
        <f t="shared" si="25"/>
        <v>7076.041666666667</v>
      </c>
      <c r="AK88" s="4">
        <f t="shared" si="25"/>
        <v>6556.791666666667</v>
      </c>
      <c r="AL88" s="12"/>
    </row>
    <row r="89" spans="1:38" x14ac:dyDescent="0.2">
      <c r="A89" t="str">
        <f t="shared" si="13"/>
        <v>Nevada</v>
      </c>
      <c r="B89" s="4">
        <f t="shared" si="33"/>
        <v>3695.375</v>
      </c>
      <c r="C89" s="4">
        <f t="shared" si="33"/>
        <v>4134.083333333333</v>
      </c>
      <c r="D89" s="4">
        <f t="shared" si="33"/>
        <v>4895.833333333333</v>
      </c>
      <c r="E89" s="4">
        <f t="shared" si="33"/>
        <v>4965.5416666666661</v>
      </c>
      <c r="F89" s="4">
        <f t="shared" si="33"/>
        <v>4629.7083333333339</v>
      </c>
      <c r="G89" s="4">
        <f t="shared" si="33"/>
        <v>4571.4583333333339</v>
      </c>
      <c r="H89" s="4">
        <f t="shared" si="33"/>
        <v>4705.75</v>
      </c>
      <c r="I89" s="4">
        <f t="shared" si="33"/>
        <v>5248.5416666666661</v>
      </c>
      <c r="J89" s="4">
        <f t="shared" si="33"/>
        <v>5669.208333333333</v>
      </c>
      <c r="K89" s="4">
        <f t="shared" si="33"/>
        <v>6095.083333333333</v>
      </c>
      <c r="L89" s="4">
        <f t="shared" si="33"/>
        <v>7045.7916666666661</v>
      </c>
      <c r="M89" s="4">
        <f t="shared" si="33"/>
        <v>7970.166666666667</v>
      </c>
      <c r="N89" s="4">
        <f t="shared" si="33"/>
        <v>9326.375</v>
      </c>
      <c r="O89" s="4">
        <f t="shared" si="33"/>
        <v>11243</v>
      </c>
      <c r="P89" s="4">
        <f t="shared" si="33"/>
        <v>12742.583333333334</v>
      </c>
      <c r="Q89" s="4">
        <f t="shared" si="33"/>
        <v>13940.666666666668</v>
      </c>
      <c r="R89" s="4">
        <f t="shared" si="33"/>
        <v>15146.541666666668</v>
      </c>
      <c r="S89" s="4">
        <f t="shared" si="33"/>
        <v>14933.708333333334</v>
      </c>
      <c r="T89" s="4">
        <f t="shared" si="24"/>
        <v>12857.666666666668</v>
      </c>
      <c r="U89" s="4">
        <f t="shared" si="24"/>
        <v>10686.5</v>
      </c>
      <c r="V89" s="4">
        <f t="shared" si="24"/>
        <v>8553.4583333333339</v>
      </c>
      <c r="W89" s="4">
        <f t="shared" si="24"/>
        <v>6885.0833333333339</v>
      </c>
      <c r="X89" s="4">
        <f t="shared" si="24"/>
        <v>7330.458333333333</v>
      </c>
      <c r="Y89" s="4">
        <f t="shared" si="24"/>
        <v>10365.541666666666</v>
      </c>
      <c r="Z89" s="4">
        <f t="shared" si="24"/>
        <v>11705.875</v>
      </c>
      <c r="AA89" s="4">
        <f t="shared" si="24"/>
        <v>9983.0833333333339</v>
      </c>
      <c r="AB89" s="4">
        <f t="shared" si="24"/>
        <v>8388.25</v>
      </c>
      <c r="AC89" s="4">
        <f t="shared" si="24"/>
        <v>7364.75</v>
      </c>
      <c r="AD89" s="4">
        <f t="shared" si="24"/>
        <v>7391.0416666666661</v>
      </c>
      <c r="AE89" s="4">
        <f t="shared" si="24"/>
        <v>8088.291666666667</v>
      </c>
      <c r="AF89" s="4">
        <f t="shared" si="24"/>
        <v>9275.375</v>
      </c>
      <c r="AG89" s="4">
        <f t="shared" si="24"/>
        <v>11011.583333333332</v>
      </c>
      <c r="AH89" s="4">
        <f t="shared" si="24"/>
        <v>11827.5</v>
      </c>
      <c r="AI89" s="4">
        <f t="shared" si="24"/>
        <v>11557.958333333332</v>
      </c>
      <c r="AJ89" s="4">
        <f t="shared" si="25"/>
        <v>11453.541666666666</v>
      </c>
      <c r="AK89" s="4">
        <f t="shared" si="25"/>
        <v>12271.75</v>
      </c>
      <c r="AL89" s="12"/>
    </row>
    <row r="90" spans="1:38" x14ac:dyDescent="0.2">
      <c r="A90" t="str">
        <f t="shared" si="13"/>
        <v>New Hampshire</v>
      </c>
      <c r="B90" s="4">
        <f t="shared" si="33"/>
        <v>7599.75</v>
      </c>
      <c r="C90" s="4">
        <f t="shared" si="33"/>
        <v>7979.9166666666661</v>
      </c>
      <c r="D90" s="4">
        <f t="shared" si="33"/>
        <v>8354.625</v>
      </c>
      <c r="E90" s="4">
        <f t="shared" si="33"/>
        <v>7812.5833333333339</v>
      </c>
      <c r="F90" s="4">
        <f t="shared" si="33"/>
        <v>7045.875</v>
      </c>
      <c r="G90" s="4">
        <f t="shared" si="33"/>
        <v>6382.333333333333</v>
      </c>
      <c r="H90" s="4">
        <f t="shared" si="33"/>
        <v>5602.625</v>
      </c>
      <c r="I90" s="4">
        <f t="shared" si="33"/>
        <v>5068.0833333333339</v>
      </c>
      <c r="J90" s="4">
        <f t="shared" si="33"/>
        <v>4533.0833333333339</v>
      </c>
      <c r="K90" s="4">
        <f t="shared" si="33"/>
        <v>4325.791666666667</v>
      </c>
      <c r="L90" s="4">
        <f t="shared" si="33"/>
        <v>4776.0833333333339</v>
      </c>
      <c r="M90" s="4">
        <f t="shared" si="33"/>
        <v>5954.2916666666661</v>
      </c>
      <c r="N90" s="4">
        <f t="shared" si="33"/>
        <v>8042.375</v>
      </c>
      <c r="O90" s="4">
        <f t="shared" si="33"/>
        <v>9997.9166666666661</v>
      </c>
      <c r="P90" s="4">
        <f t="shared" si="33"/>
        <v>10912.541666666666</v>
      </c>
      <c r="Q90" s="4">
        <f t="shared" si="33"/>
        <v>11311.125</v>
      </c>
      <c r="R90" s="4">
        <f t="shared" si="33"/>
        <v>10956.541666666668</v>
      </c>
      <c r="S90" s="4">
        <f t="shared" si="33"/>
        <v>9836.4166666666679</v>
      </c>
      <c r="T90" s="4">
        <f t="shared" si="24"/>
        <v>8505.8333333333339</v>
      </c>
      <c r="U90" s="4">
        <f t="shared" si="24"/>
        <v>7206.333333333333</v>
      </c>
      <c r="V90" s="4">
        <f t="shared" si="24"/>
        <v>6441.4166666666661</v>
      </c>
      <c r="W90" s="4">
        <f t="shared" si="24"/>
        <v>5997.875</v>
      </c>
      <c r="X90" s="4">
        <f t="shared" si="24"/>
        <v>5735.5416666666661</v>
      </c>
      <c r="Y90" s="4">
        <f t="shared" si="24"/>
        <v>5927.125</v>
      </c>
      <c r="Z90" s="4">
        <f t="shared" si="24"/>
        <v>6176.75</v>
      </c>
      <c r="AA90" s="4">
        <f t="shared" si="24"/>
        <v>6221.125</v>
      </c>
      <c r="AB90" s="4">
        <f t="shared" si="24"/>
        <v>6267.875</v>
      </c>
      <c r="AC90" s="4">
        <f t="shared" si="24"/>
        <v>6209.5416666666661</v>
      </c>
      <c r="AD90" s="4">
        <f t="shared" si="24"/>
        <v>5549.3333333333339</v>
      </c>
      <c r="AE90" s="4">
        <f t="shared" si="24"/>
        <v>5056.25</v>
      </c>
      <c r="AF90" s="4">
        <f t="shared" si="24"/>
        <v>5639.4166666666661</v>
      </c>
      <c r="AG90" s="4">
        <f t="shared" si="24"/>
        <v>6344.4583333333339</v>
      </c>
      <c r="AH90" s="4">
        <f t="shared" si="24"/>
        <v>6313.3333333333339</v>
      </c>
      <c r="AI90" s="4">
        <f t="shared" si="24"/>
        <v>5263.9583333333339</v>
      </c>
      <c r="AJ90" s="4">
        <f t="shared" si="25"/>
        <v>4124.625</v>
      </c>
      <c r="AK90" s="4">
        <f t="shared" si="25"/>
        <v>3640.9583333333335</v>
      </c>
      <c r="AL90" s="12"/>
    </row>
    <row r="91" spans="1:38" x14ac:dyDescent="0.2">
      <c r="A91" t="str">
        <f t="shared" si="13"/>
        <v>New Jersey</v>
      </c>
      <c r="B91" s="4">
        <f t="shared" si="33"/>
        <v>144920.54166666669</v>
      </c>
      <c r="C91" s="4">
        <f t="shared" si="33"/>
        <v>147663.33333333334</v>
      </c>
      <c r="D91" s="4">
        <f t="shared" si="33"/>
        <v>150681.16666666669</v>
      </c>
      <c r="E91" s="4">
        <f t="shared" si="33"/>
        <v>142639.41666666669</v>
      </c>
      <c r="F91" s="4">
        <f t="shared" si="33"/>
        <v>132918.5</v>
      </c>
      <c r="G91" s="4">
        <f t="shared" si="33"/>
        <v>129985.54166666666</v>
      </c>
      <c r="H91" s="4">
        <f t="shared" si="33"/>
        <v>125736.95833333334</v>
      </c>
      <c r="I91" s="4">
        <f t="shared" si="33"/>
        <v>121785.91666666666</v>
      </c>
      <c r="J91" s="4">
        <f t="shared" si="33"/>
        <v>116849.70833333333</v>
      </c>
      <c r="K91" s="4">
        <f t="shared" si="33"/>
        <v>109525.75</v>
      </c>
      <c r="L91" s="4">
        <f t="shared" si="33"/>
        <v>104105.16666666667</v>
      </c>
      <c r="M91" s="4">
        <f t="shared" si="33"/>
        <v>105877.5</v>
      </c>
      <c r="N91" s="4">
        <f t="shared" si="33"/>
        <v>115420.91666666666</v>
      </c>
      <c r="O91" s="4">
        <f t="shared" si="33"/>
        <v>124341.16666666666</v>
      </c>
      <c r="P91" s="4">
        <f t="shared" si="33"/>
        <v>125443.41666666666</v>
      </c>
      <c r="Q91" s="4">
        <f t="shared" si="33"/>
        <v>122257.45833333334</v>
      </c>
      <c r="R91" s="4">
        <f t="shared" si="33"/>
        <v>115304.66666666667</v>
      </c>
      <c r="S91" s="4">
        <f t="shared" si="33"/>
        <v>106592.16666666667</v>
      </c>
      <c r="T91" s="4">
        <f t="shared" si="24"/>
        <v>97416</v>
      </c>
      <c r="U91" s="4">
        <f t="shared" si="24"/>
        <v>82322.083333333328</v>
      </c>
      <c r="V91" s="4">
        <f t="shared" si="24"/>
        <v>66171.333333333328</v>
      </c>
      <c r="W91" s="4">
        <f t="shared" si="24"/>
        <v>55564.708333333336</v>
      </c>
      <c r="X91" s="4">
        <f t="shared" si="24"/>
        <v>48648.833333333336</v>
      </c>
      <c r="Y91" s="4">
        <f t="shared" si="24"/>
        <v>44650.875</v>
      </c>
      <c r="Z91" s="4">
        <f t="shared" si="24"/>
        <v>44004.291666666664</v>
      </c>
      <c r="AA91" s="4">
        <f t="shared" si="24"/>
        <v>45678.666666666664</v>
      </c>
      <c r="AB91" s="4">
        <f t="shared" si="24"/>
        <v>45708.083333333328</v>
      </c>
      <c r="AC91" s="4">
        <f t="shared" si="24"/>
        <v>43283.25</v>
      </c>
      <c r="AD91" s="4">
        <f t="shared" si="24"/>
        <v>40326.25</v>
      </c>
      <c r="AE91" s="4">
        <f t="shared" si="24"/>
        <v>38201.208333333328</v>
      </c>
      <c r="AF91" s="4">
        <f t="shared" si="24"/>
        <v>37507.875</v>
      </c>
      <c r="AG91" s="4">
        <f t="shared" si="24"/>
        <v>38473.25</v>
      </c>
      <c r="AH91" s="4">
        <f t="shared" si="24"/>
        <v>40317.541666666664</v>
      </c>
      <c r="AI91" s="4">
        <f t="shared" si="24"/>
        <v>40534.25</v>
      </c>
      <c r="AJ91" s="4">
        <f t="shared" si="25"/>
        <v>38483.583333333336</v>
      </c>
      <c r="AK91" s="4">
        <f t="shared" si="25"/>
        <v>35326.791666666672</v>
      </c>
      <c r="AL91" s="12"/>
    </row>
    <row r="92" spans="1:38" x14ac:dyDescent="0.2">
      <c r="A92" t="str">
        <f t="shared" si="13"/>
        <v>New Mexico</v>
      </c>
      <c r="B92" s="4">
        <f t="shared" si="33"/>
        <v>17049.125</v>
      </c>
      <c r="C92" s="4">
        <f t="shared" si="33"/>
        <v>18066.458333333332</v>
      </c>
      <c r="D92" s="4">
        <f t="shared" si="33"/>
        <v>19132.708333333332</v>
      </c>
      <c r="E92" s="4">
        <f t="shared" si="33"/>
        <v>18666.416666666664</v>
      </c>
      <c r="F92" s="4">
        <f t="shared" si="33"/>
        <v>17793.5</v>
      </c>
      <c r="G92" s="4">
        <f t="shared" si="33"/>
        <v>18032.291666666664</v>
      </c>
      <c r="H92" s="4">
        <f t="shared" si="33"/>
        <v>18159.583333333332</v>
      </c>
      <c r="I92" s="4">
        <f t="shared" si="33"/>
        <v>18214.666666666664</v>
      </c>
      <c r="J92" s="4">
        <f t="shared" si="33"/>
        <v>19298.708333333336</v>
      </c>
      <c r="K92" s="4">
        <f t="shared" si="33"/>
        <v>20337.666666666668</v>
      </c>
      <c r="L92" s="4">
        <f t="shared" si="33"/>
        <v>20229.208333333336</v>
      </c>
      <c r="M92" s="4">
        <f t="shared" si="33"/>
        <v>19969.416666666664</v>
      </c>
      <c r="N92" s="4">
        <f t="shared" si="33"/>
        <v>22770.708333333332</v>
      </c>
      <c r="O92" s="4">
        <f t="shared" si="33"/>
        <v>27502.375</v>
      </c>
      <c r="P92" s="4">
        <f t="shared" si="33"/>
        <v>30689.666666666668</v>
      </c>
      <c r="Q92" s="4">
        <f t="shared" si="33"/>
        <v>33006.041666666664</v>
      </c>
      <c r="R92" s="4">
        <f t="shared" si="33"/>
        <v>34199.458333333328</v>
      </c>
      <c r="S92" s="4">
        <f t="shared" si="33"/>
        <v>33741.583333333328</v>
      </c>
      <c r="T92" s="4">
        <f t="shared" si="24"/>
        <v>28250.416666666664</v>
      </c>
      <c r="U92" s="4">
        <f t="shared" si="24"/>
        <v>23734.958333333336</v>
      </c>
      <c r="V92" s="4">
        <f t="shared" si="24"/>
        <v>24748.625</v>
      </c>
      <c r="W92" s="4">
        <f t="shared" si="24"/>
        <v>24154.833333333336</v>
      </c>
      <c r="X92" s="4">
        <f t="shared" si="24"/>
        <v>20572.791666666668</v>
      </c>
      <c r="Y92" s="4">
        <f t="shared" si="24"/>
        <v>17495.458333333336</v>
      </c>
      <c r="Z92" s="4">
        <f t="shared" si="24"/>
        <v>16844.125</v>
      </c>
      <c r="AA92" s="4">
        <f t="shared" si="24"/>
        <v>17283.708333333336</v>
      </c>
      <c r="AB92" s="4">
        <f t="shared" si="24"/>
        <v>17608.5</v>
      </c>
      <c r="AC92" s="4">
        <f t="shared" si="24"/>
        <v>16646.041666666664</v>
      </c>
      <c r="AD92" s="4">
        <f t="shared" si="24"/>
        <v>15006.083333333332</v>
      </c>
      <c r="AE92" s="4">
        <f t="shared" si="24"/>
        <v>14603.208333333332</v>
      </c>
      <c r="AF92" s="4">
        <f t="shared" si="24"/>
        <v>16612.291666666664</v>
      </c>
      <c r="AG92" s="4">
        <f t="shared" si="24"/>
        <v>19439.291666666664</v>
      </c>
      <c r="AH92" s="4">
        <f t="shared" si="24"/>
        <v>20375.458333333336</v>
      </c>
      <c r="AI92" s="4">
        <f t="shared" ref="AI92" si="34">AVERAGE(AI34:AJ34)</f>
        <v>18845.791666666668</v>
      </c>
      <c r="AJ92" s="4">
        <f t="shared" si="25"/>
        <v>16195.666666666668</v>
      </c>
      <c r="AK92" s="4">
        <f t="shared" si="25"/>
        <v>14473.583333333332</v>
      </c>
      <c r="AL92" s="12"/>
    </row>
    <row r="93" spans="1:38" x14ac:dyDescent="0.2">
      <c r="A93" t="str">
        <f t="shared" si="13"/>
        <v>New York</v>
      </c>
      <c r="B93" s="4">
        <f t="shared" si="33"/>
        <v>367309.20833333337</v>
      </c>
      <c r="C93" s="4">
        <f t="shared" si="33"/>
        <v>363110.33333333337</v>
      </c>
      <c r="D93" s="4">
        <f t="shared" si="33"/>
        <v>365817.95833333337</v>
      </c>
      <c r="E93" s="4">
        <f t="shared" si="33"/>
        <v>360005.16666666663</v>
      </c>
      <c r="F93" s="4">
        <f t="shared" si="33"/>
        <v>358197</v>
      </c>
      <c r="G93" s="4">
        <f t="shared" si="33"/>
        <v>367601.25</v>
      </c>
      <c r="H93" s="4">
        <f t="shared" si="33"/>
        <v>372325.125</v>
      </c>
      <c r="I93" s="4">
        <f t="shared" si="33"/>
        <v>369582.79166666669</v>
      </c>
      <c r="J93" s="4">
        <f t="shared" si="33"/>
        <v>358879.16666666669</v>
      </c>
      <c r="K93" s="4">
        <f t="shared" si="33"/>
        <v>345444.20833333337</v>
      </c>
      <c r="L93" s="4">
        <f t="shared" si="33"/>
        <v>338459.25</v>
      </c>
      <c r="M93" s="4">
        <f t="shared" si="33"/>
        <v>343936.04166666663</v>
      </c>
      <c r="N93" s="4">
        <f t="shared" si="33"/>
        <v>364947</v>
      </c>
      <c r="O93" s="4">
        <f t="shared" si="33"/>
        <v>391349.375</v>
      </c>
      <c r="P93" s="4">
        <f t="shared" si="33"/>
        <v>421750.66666666663</v>
      </c>
      <c r="Q93" s="4">
        <f t="shared" si="33"/>
        <v>449844.83333333337</v>
      </c>
      <c r="R93" s="4">
        <f t="shared" si="33"/>
        <v>455395.125</v>
      </c>
      <c r="S93" s="4">
        <f t="shared" si="33"/>
        <v>437095.29166666663</v>
      </c>
      <c r="T93" s="4">
        <f t="shared" ref="T93:AI108" si="35">AVERAGE(T35:U35)</f>
        <v>400686.83333333337</v>
      </c>
      <c r="U93" s="4">
        <f t="shared" si="35"/>
        <v>366780.54166666669</v>
      </c>
      <c r="V93" s="4">
        <f t="shared" si="35"/>
        <v>332272.5</v>
      </c>
      <c r="W93" s="4">
        <f t="shared" si="35"/>
        <v>279794.16666666663</v>
      </c>
      <c r="X93" s="4">
        <f t="shared" si="35"/>
        <v>234942.83333333331</v>
      </c>
      <c r="Y93" s="4">
        <f t="shared" si="35"/>
        <v>210473.95833333331</v>
      </c>
      <c r="Z93" s="4">
        <f t="shared" si="35"/>
        <v>198280.29166666669</v>
      </c>
      <c r="AA93" s="4">
        <f t="shared" si="35"/>
        <v>196354.375</v>
      </c>
      <c r="AB93" s="4">
        <f t="shared" si="35"/>
        <v>192547.125</v>
      </c>
      <c r="AC93" s="4">
        <f t="shared" si="35"/>
        <v>179879.08333333334</v>
      </c>
      <c r="AD93" s="4">
        <f t="shared" si="35"/>
        <v>163469</v>
      </c>
      <c r="AE93" s="4">
        <f t="shared" si="35"/>
        <v>152993.33333333331</v>
      </c>
      <c r="AF93" s="4">
        <f t="shared" si="35"/>
        <v>152879.33333333331</v>
      </c>
      <c r="AG93" s="4">
        <f t="shared" si="35"/>
        <v>156564.41666666666</v>
      </c>
      <c r="AH93" s="4">
        <f t="shared" si="35"/>
        <v>159592.45833333331</v>
      </c>
      <c r="AI93" s="4">
        <f t="shared" si="35"/>
        <v>160606.33333333331</v>
      </c>
      <c r="AJ93" s="4">
        <f t="shared" si="25"/>
        <v>160122.45833333331</v>
      </c>
      <c r="AK93" s="4">
        <f t="shared" si="25"/>
        <v>157088.54166666669</v>
      </c>
      <c r="AL93" s="12"/>
    </row>
    <row r="94" spans="1:38" x14ac:dyDescent="0.2">
      <c r="A94" t="str">
        <f t="shared" si="13"/>
        <v>North Carolina</v>
      </c>
      <c r="B94" s="4">
        <f t="shared" si="33"/>
        <v>73863.5</v>
      </c>
      <c r="C94" s="4">
        <f t="shared" si="33"/>
        <v>76492.375</v>
      </c>
      <c r="D94" s="4">
        <f t="shared" si="33"/>
        <v>78684.708333333343</v>
      </c>
      <c r="E94" s="4">
        <f t="shared" si="33"/>
        <v>73223.416666666657</v>
      </c>
      <c r="F94" s="4">
        <f t="shared" si="33"/>
        <v>68881.416666666657</v>
      </c>
      <c r="G94" s="4">
        <f t="shared" si="33"/>
        <v>68032.583333333343</v>
      </c>
      <c r="H94" s="4">
        <f t="shared" si="33"/>
        <v>65064.666666666672</v>
      </c>
      <c r="I94" s="4">
        <f t="shared" si="33"/>
        <v>65615.416666666672</v>
      </c>
      <c r="J94" s="4">
        <f t="shared" si="33"/>
        <v>67338.458333333343</v>
      </c>
      <c r="K94" s="4">
        <f t="shared" si="33"/>
        <v>70082.791666666657</v>
      </c>
      <c r="L94" s="4">
        <f t="shared" si="33"/>
        <v>75709.416666666657</v>
      </c>
      <c r="M94" s="4">
        <f t="shared" si="33"/>
        <v>84509</v>
      </c>
      <c r="N94" s="4">
        <f t="shared" si="33"/>
        <v>100382.66666666666</v>
      </c>
      <c r="O94" s="4">
        <f t="shared" si="33"/>
        <v>117470.41666666666</v>
      </c>
      <c r="P94" s="4">
        <f t="shared" si="33"/>
        <v>127891.29166666667</v>
      </c>
      <c r="Q94" s="4">
        <f t="shared" si="33"/>
        <v>130987.29166666667</v>
      </c>
      <c r="R94" s="4">
        <f t="shared" si="33"/>
        <v>126606.375</v>
      </c>
      <c r="S94" s="4">
        <f t="shared" si="33"/>
        <v>116389.5</v>
      </c>
      <c r="T94" s="4">
        <f t="shared" si="35"/>
        <v>102140.45833333334</v>
      </c>
      <c r="U94" s="4">
        <f t="shared" si="35"/>
        <v>83407.041666666672</v>
      </c>
      <c r="V94" s="4">
        <f t="shared" si="35"/>
        <v>63871.958333333336</v>
      </c>
      <c r="W94" s="4">
        <f t="shared" si="35"/>
        <v>50063.041666666672</v>
      </c>
      <c r="X94" s="4">
        <f t="shared" si="35"/>
        <v>44201.75</v>
      </c>
      <c r="Y94" s="4">
        <f t="shared" si="35"/>
        <v>42730.958333333328</v>
      </c>
      <c r="Z94" s="4">
        <f t="shared" si="35"/>
        <v>40996.958333333328</v>
      </c>
      <c r="AA94" s="4">
        <f t="shared" si="35"/>
        <v>38447.625</v>
      </c>
      <c r="AB94" s="4">
        <f t="shared" si="35"/>
        <v>34781.625</v>
      </c>
      <c r="AC94" s="4">
        <f t="shared" si="35"/>
        <v>31070.958333333336</v>
      </c>
      <c r="AD94" s="4">
        <f t="shared" si="35"/>
        <v>27738.208333333336</v>
      </c>
      <c r="AE94" s="4">
        <f t="shared" si="35"/>
        <v>25340.833333333336</v>
      </c>
      <c r="AF94" s="4">
        <f t="shared" si="35"/>
        <v>25860.916666666664</v>
      </c>
      <c r="AG94" s="4">
        <f t="shared" si="35"/>
        <v>26014.208333333332</v>
      </c>
      <c r="AH94" s="4">
        <f t="shared" si="35"/>
        <v>24468.416666666664</v>
      </c>
      <c r="AI94" s="4">
        <f t="shared" si="35"/>
        <v>23208.25</v>
      </c>
      <c r="AJ94" s="4">
        <f t="shared" si="25"/>
        <v>21622.125</v>
      </c>
      <c r="AK94" s="4">
        <f t="shared" si="25"/>
        <v>19714.5</v>
      </c>
      <c r="AL94" s="12"/>
    </row>
    <row r="95" spans="1:38" x14ac:dyDescent="0.2">
      <c r="A95" t="str">
        <f t="shared" si="13"/>
        <v>North Dakota</v>
      </c>
      <c r="B95" s="4">
        <f t="shared" si="33"/>
        <v>4768.541666666667</v>
      </c>
      <c r="C95" s="4">
        <f t="shared" si="33"/>
        <v>4772.2083333333339</v>
      </c>
      <c r="D95" s="4">
        <f t="shared" si="33"/>
        <v>4821.6666666666661</v>
      </c>
      <c r="E95" s="4">
        <f t="shared" si="33"/>
        <v>4318.25</v>
      </c>
      <c r="F95" s="4">
        <f t="shared" si="33"/>
        <v>3957.583333333333</v>
      </c>
      <c r="G95" s="4">
        <f t="shared" si="33"/>
        <v>4149.4583333333339</v>
      </c>
      <c r="H95" s="4">
        <f t="shared" si="33"/>
        <v>4373.541666666667</v>
      </c>
      <c r="I95" s="4">
        <f t="shared" si="33"/>
        <v>4734.75</v>
      </c>
      <c r="J95" s="4">
        <f t="shared" si="33"/>
        <v>5011.5416666666661</v>
      </c>
      <c r="K95" s="4">
        <f t="shared" si="33"/>
        <v>5186.75</v>
      </c>
      <c r="L95" s="4">
        <f t="shared" si="33"/>
        <v>5406.8333333333339</v>
      </c>
      <c r="M95" s="4">
        <f t="shared" si="33"/>
        <v>5554.125</v>
      </c>
      <c r="N95" s="4">
        <f t="shared" si="33"/>
        <v>5753.0416666666661</v>
      </c>
      <c r="O95" s="4">
        <f t="shared" si="33"/>
        <v>6214.625</v>
      </c>
      <c r="P95" s="4">
        <f t="shared" si="33"/>
        <v>6440.9166666666661</v>
      </c>
      <c r="Q95" s="4">
        <f t="shared" si="33"/>
        <v>6036.1666666666661</v>
      </c>
      <c r="R95" s="4">
        <f t="shared" si="33"/>
        <v>5403.75</v>
      </c>
      <c r="S95" s="4">
        <f t="shared" si="33"/>
        <v>4949.8333333333339</v>
      </c>
      <c r="T95" s="4">
        <f t="shared" si="35"/>
        <v>4353.541666666667</v>
      </c>
      <c r="U95" s="4">
        <f t="shared" si="35"/>
        <v>3586.2916666666665</v>
      </c>
      <c r="V95" s="4">
        <f t="shared" si="35"/>
        <v>3153.25</v>
      </c>
      <c r="W95" s="4">
        <f t="shared" si="35"/>
        <v>2974.416666666667</v>
      </c>
      <c r="X95" s="4">
        <f t="shared" si="35"/>
        <v>2979.125</v>
      </c>
      <c r="Y95" s="4">
        <f t="shared" si="35"/>
        <v>3168.833333333333</v>
      </c>
      <c r="Z95" s="4">
        <f t="shared" si="35"/>
        <v>3308.958333333333</v>
      </c>
      <c r="AA95" s="4">
        <f t="shared" si="35"/>
        <v>3162.333333333333</v>
      </c>
      <c r="AB95" s="4">
        <f t="shared" si="35"/>
        <v>2904.5</v>
      </c>
      <c r="AC95" s="4">
        <f t="shared" si="35"/>
        <v>2752.041666666667</v>
      </c>
      <c r="AD95" s="4">
        <f t="shared" si="35"/>
        <v>2602.666666666667</v>
      </c>
      <c r="AE95" s="4">
        <f t="shared" si="35"/>
        <v>2474.541666666667</v>
      </c>
      <c r="AF95" s="4">
        <f t="shared" si="35"/>
        <v>2248.125</v>
      </c>
      <c r="AG95" s="4">
        <f t="shared" si="35"/>
        <v>1979.8333333333335</v>
      </c>
      <c r="AH95" s="4">
        <f t="shared" si="35"/>
        <v>1781.5416666666667</v>
      </c>
      <c r="AI95" s="4">
        <f t="shared" si="35"/>
        <v>1611.125</v>
      </c>
      <c r="AJ95" s="4">
        <f t="shared" si="25"/>
        <v>1431.8333333333333</v>
      </c>
      <c r="AK95" s="4">
        <f t="shared" si="25"/>
        <v>1259.0416666666665</v>
      </c>
      <c r="AL95" s="12"/>
    </row>
    <row r="96" spans="1:38" x14ac:dyDescent="0.2">
      <c r="A96" t="str">
        <f t="shared" si="13"/>
        <v>Ohio</v>
      </c>
      <c r="B96" s="4">
        <f t="shared" si="33"/>
        <v>168913.83333333331</v>
      </c>
      <c r="C96" s="4">
        <f t="shared" si="33"/>
        <v>176857.66666666669</v>
      </c>
      <c r="D96" s="4">
        <f t="shared" si="33"/>
        <v>197136.83333333334</v>
      </c>
      <c r="E96" s="4">
        <f t="shared" si="33"/>
        <v>202032.95833333334</v>
      </c>
      <c r="F96" s="4">
        <f t="shared" si="33"/>
        <v>206940.08333333334</v>
      </c>
      <c r="G96" s="4">
        <f t="shared" si="33"/>
        <v>221355.16666666669</v>
      </c>
      <c r="H96" s="4">
        <f t="shared" si="33"/>
        <v>225241.875</v>
      </c>
      <c r="I96" s="4">
        <f t="shared" si="33"/>
        <v>226241.16666666669</v>
      </c>
      <c r="J96" s="4">
        <f t="shared" si="33"/>
        <v>227079.83333333334</v>
      </c>
      <c r="K96" s="4">
        <f t="shared" si="33"/>
        <v>225821.875</v>
      </c>
      <c r="L96" s="4">
        <f t="shared" si="33"/>
        <v>223588.33333333331</v>
      </c>
      <c r="M96" s="4">
        <f t="shared" si="33"/>
        <v>224973.16666666669</v>
      </c>
      <c r="N96" s="4">
        <f t="shared" si="33"/>
        <v>237181.5</v>
      </c>
      <c r="O96" s="4">
        <f t="shared" si="33"/>
        <v>254961.20833333331</v>
      </c>
      <c r="P96" s="4">
        <f t="shared" si="33"/>
        <v>260022.875</v>
      </c>
      <c r="Q96" s="4">
        <f t="shared" si="33"/>
        <v>251545.66666666669</v>
      </c>
      <c r="R96" s="4">
        <f t="shared" si="33"/>
        <v>234057.16666666669</v>
      </c>
      <c r="S96" s="4">
        <f t="shared" si="33"/>
        <v>212376.875</v>
      </c>
      <c r="T96" s="4">
        <f t="shared" si="35"/>
        <v>189357.58333333331</v>
      </c>
      <c r="U96" s="4">
        <f t="shared" si="35"/>
        <v>153216.58333333331</v>
      </c>
      <c r="V96" s="4">
        <f t="shared" si="35"/>
        <v>117525.04166666666</v>
      </c>
      <c r="W96" s="4">
        <f t="shared" si="35"/>
        <v>99660</v>
      </c>
      <c r="X96" s="4">
        <f t="shared" si="35"/>
        <v>89511.666666666672</v>
      </c>
      <c r="Y96" s="4">
        <f t="shared" si="35"/>
        <v>83938.333333333343</v>
      </c>
      <c r="Z96" s="4">
        <f t="shared" si="35"/>
        <v>84195.958333333343</v>
      </c>
      <c r="AA96" s="4">
        <f t="shared" si="35"/>
        <v>84546.708333333343</v>
      </c>
      <c r="AB96" s="4">
        <f t="shared" si="35"/>
        <v>83199.291666666657</v>
      </c>
      <c r="AC96" s="4">
        <f t="shared" si="35"/>
        <v>80511.666666666657</v>
      </c>
      <c r="AD96" s="4">
        <f t="shared" si="35"/>
        <v>78871.083333333343</v>
      </c>
      <c r="AE96" s="4">
        <f t="shared" si="35"/>
        <v>79698.375</v>
      </c>
      <c r="AF96" s="4">
        <f t="shared" si="35"/>
        <v>87212.125</v>
      </c>
      <c r="AG96" s="4">
        <f t="shared" si="35"/>
        <v>97069.875</v>
      </c>
      <c r="AH96" s="4">
        <f t="shared" si="35"/>
        <v>96875.5</v>
      </c>
      <c r="AI96" s="4">
        <f t="shared" si="35"/>
        <v>84026.458333333343</v>
      </c>
      <c r="AJ96" s="4">
        <f t="shared" si="25"/>
        <v>70815.875</v>
      </c>
      <c r="AK96" s="4">
        <f t="shared" si="25"/>
        <v>64349.375</v>
      </c>
      <c r="AL96" s="12"/>
    </row>
    <row r="97" spans="1:38" x14ac:dyDescent="0.2">
      <c r="A97" t="str">
        <f t="shared" si="13"/>
        <v>Oklahoma</v>
      </c>
      <c r="B97" s="4">
        <f t="shared" si="33"/>
        <v>28708.5</v>
      </c>
      <c r="C97" s="4">
        <f t="shared" si="33"/>
        <v>29782.291666666668</v>
      </c>
      <c r="D97" s="4">
        <f t="shared" si="33"/>
        <v>30304.166666666668</v>
      </c>
      <c r="E97" s="4">
        <f t="shared" si="33"/>
        <v>26544.083333333336</v>
      </c>
      <c r="F97" s="4">
        <f t="shared" si="33"/>
        <v>24552.458333333336</v>
      </c>
      <c r="G97" s="4">
        <f t="shared" si="33"/>
        <v>26625.791666666668</v>
      </c>
      <c r="H97" s="4">
        <f t="shared" si="33"/>
        <v>27976.083333333336</v>
      </c>
      <c r="I97" s="4">
        <f t="shared" si="33"/>
        <v>29719.791666666664</v>
      </c>
      <c r="J97" s="4">
        <f t="shared" si="33"/>
        <v>32490.583333333336</v>
      </c>
      <c r="K97" s="4">
        <f t="shared" si="33"/>
        <v>34927.375</v>
      </c>
      <c r="L97" s="4">
        <f t="shared" si="33"/>
        <v>35904.083333333328</v>
      </c>
      <c r="M97" s="4">
        <f t="shared" si="33"/>
        <v>38256.916666666672</v>
      </c>
      <c r="N97" s="4">
        <f t="shared" si="33"/>
        <v>41930.25</v>
      </c>
      <c r="O97" s="4">
        <f t="shared" si="33"/>
        <v>45580.958333333328</v>
      </c>
      <c r="P97" s="4">
        <f t="shared" si="33"/>
        <v>47838.5</v>
      </c>
      <c r="Q97" s="4">
        <f t="shared" si="33"/>
        <v>47391.583333333328</v>
      </c>
      <c r="R97" s="4">
        <f t="shared" si="33"/>
        <v>45255.75</v>
      </c>
      <c r="S97" s="4">
        <f t="shared" si="33"/>
        <v>40303.041666666672</v>
      </c>
      <c r="T97" s="4">
        <f t="shared" si="35"/>
        <v>32504.333333333336</v>
      </c>
      <c r="U97" s="4">
        <f t="shared" si="35"/>
        <v>25969.708333333336</v>
      </c>
      <c r="V97" s="4">
        <f t="shared" si="35"/>
        <v>21006.625</v>
      </c>
      <c r="W97" s="4">
        <f t="shared" si="35"/>
        <v>16177.458333333332</v>
      </c>
      <c r="X97" s="4">
        <f t="shared" si="35"/>
        <v>14076.875</v>
      </c>
      <c r="Y97" s="4">
        <f t="shared" si="35"/>
        <v>14460.041666666668</v>
      </c>
      <c r="Z97" s="4">
        <f t="shared" si="35"/>
        <v>14941.458333333332</v>
      </c>
      <c r="AA97" s="4">
        <f t="shared" si="35"/>
        <v>14422.708333333332</v>
      </c>
      <c r="AB97" s="4">
        <f t="shared" si="35"/>
        <v>12639.75</v>
      </c>
      <c r="AC97" s="4">
        <f t="shared" si="35"/>
        <v>10740.916666666668</v>
      </c>
      <c r="AD97" s="4">
        <f t="shared" si="35"/>
        <v>9792.1666666666679</v>
      </c>
      <c r="AE97" s="4">
        <f t="shared" si="35"/>
        <v>9090.1666666666679</v>
      </c>
      <c r="AF97" s="4">
        <f t="shared" si="35"/>
        <v>9018.125</v>
      </c>
      <c r="AG97" s="4">
        <f t="shared" si="35"/>
        <v>9491.5416666666661</v>
      </c>
      <c r="AH97" s="4">
        <f t="shared" si="35"/>
        <v>9350.2916666666661</v>
      </c>
      <c r="AI97" s="4">
        <f t="shared" si="35"/>
        <v>8861.7916666666661</v>
      </c>
      <c r="AJ97" s="4">
        <f t="shared" si="25"/>
        <v>8164.125</v>
      </c>
      <c r="AK97" s="4">
        <f t="shared" si="25"/>
        <v>7438.2916666666661</v>
      </c>
      <c r="AL97" s="12"/>
    </row>
    <row r="98" spans="1:38" x14ac:dyDescent="0.2">
      <c r="A98" t="str">
        <f t="shared" si="13"/>
        <v>Oregon</v>
      </c>
      <c r="B98" s="4">
        <f t="shared" si="33"/>
        <v>42403.375</v>
      </c>
      <c r="C98" s="4">
        <f t="shared" si="33"/>
        <v>39459.166666666672</v>
      </c>
      <c r="D98" s="4">
        <f t="shared" si="33"/>
        <v>35906.375</v>
      </c>
      <c r="E98" s="4">
        <f t="shared" si="33"/>
        <v>30724.25</v>
      </c>
      <c r="F98" s="4">
        <f t="shared" si="33"/>
        <v>27808.5</v>
      </c>
      <c r="G98" s="4">
        <f t="shared" si="33"/>
        <v>27315.916666666668</v>
      </c>
      <c r="H98" s="4">
        <f t="shared" si="33"/>
        <v>27789.541666666668</v>
      </c>
      <c r="I98" s="4">
        <f t="shared" si="33"/>
        <v>29429.166666666668</v>
      </c>
      <c r="J98" s="4">
        <f t="shared" si="33"/>
        <v>30279.166666666668</v>
      </c>
      <c r="K98" s="4">
        <f t="shared" si="33"/>
        <v>30725.5</v>
      </c>
      <c r="L98" s="4">
        <f t="shared" si="33"/>
        <v>31649.375</v>
      </c>
      <c r="M98" s="4">
        <f t="shared" si="33"/>
        <v>32760.208333333336</v>
      </c>
      <c r="N98" s="4">
        <f t="shared" si="33"/>
        <v>36387.666666666672</v>
      </c>
      <c r="O98" s="4">
        <f t="shared" si="33"/>
        <v>40405.75</v>
      </c>
      <c r="P98" s="4">
        <f t="shared" si="33"/>
        <v>42163.083333333328</v>
      </c>
      <c r="Q98" s="4">
        <f t="shared" si="33"/>
        <v>42198.708333333328</v>
      </c>
      <c r="R98" s="4">
        <f t="shared" si="33"/>
        <v>39914.75</v>
      </c>
      <c r="S98" s="4">
        <f t="shared" si="33"/>
        <v>34701.458333333336</v>
      </c>
      <c r="T98" s="4">
        <f t="shared" si="35"/>
        <v>26743.375</v>
      </c>
      <c r="U98" s="4">
        <f t="shared" si="35"/>
        <v>19908.125</v>
      </c>
      <c r="V98" s="4">
        <f t="shared" si="35"/>
        <v>17244.625</v>
      </c>
      <c r="W98" s="4">
        <f t="shared" si="35"/>
        <v>16857.458333333336</v>
      </c>
      <c r="X98" s="4">
        <f t="shared" si="35"/>
        <v>16689.791666666664</v>
      </c>
      <c r="Y98" s="4">
        <f t="shared" si="35"/>
        <v>17425.625</v>
      </c>
      <c r="Z98" s="4">
        <f t="shared" si="35"/>
        <v>18430.625</v>
      </c>
      <c r="AA98" s="4">
        <f t="shared" si="35"/>
        <v>18740.166666666664</v>
      </c>
      <c r="AB98" s="4">
        <f t="shared" si="35"/>
        <v>19021.875</v>
      </c>
      <c r="AC98" s="4">
        <f t="shared" si="35"/>
        <v>18751.5</v>
      </c>
      <c r="AD98" s="4">
        <f t="shared" si="35"/>
        <v>18320.25</v>
      </c>
      <c r="AE98" s="4">
        <f t="shared" si="35"/>
        <v>19597.125</v>
      </c>
      <c r="AF98" s="4">
        <f t="shared" si="35"/>
        <v>23233.041666666664</v>
      </c>
      <c r="AG98" s="4">
        <f t="shared" si="35"/>
        <v>26972.708333333332</v>
      </c>
      <c r="AH98" s="4">
        <f t="shared" si="35"/>
        <v>30181</v>
      </c>
      <c r="AI98" s="4">
        <f t="shared" si="35"/>
        <v>34037.5</v>
      </c>
      <c r="AJ98" s="4">
        <f t="shared" si="25"/>
        <v>35909.791666666672</v>
      </c>
      <c r="AK98" s="4">
        <f t="shared" si="25"/>
        <v>34457.458333333328</v>
      </c>
      <c r="AL98" s="12"/>
    </row>
    <row r="99" spans="1:38" x14ac:dyDescent="0.2">
      <c r="A99" t="str">
        <f t="shared" si="13"/>
        <v>Pennsylvania</v>
      </c>
      <c r="B99" s="4">
        <f t="shared" si="33"/>
        <v>211596.66666666669</v>
      </c>
      <c r="C99" s="4">
        <f t="shared" si="33"/>
        <v>214969.125</v>
      </c>
      <c r="D99" s="4">
        <f t="shared" si="33"/>
        <v>218107.04166666666</v>
      </c>
      <c r="E99" s="4">
        <f t="shared" si="33"/>
        <v>209511.70833333331</v>
      </c>
      <c r="F99" s="4">
        <f t="shared" si="33"/>
        <v>195947.79166666669</v>
      </c>
      <c r="G99" s="4">
        <f t="shared" si="33"/>
        <v>191563.04166666669</v>
      </c>
      <c r="H99" s="4">
        <f t="shared" si="33"/>
        <v>188626.04166666669</v>
      </c>
      <c r="I99" s="4">
        <f t="shared" si="33"/>
        <v>188862.70833333334</v>
      </c>
      <c r="J99" s="4">
        <f t="shared" si="33"/>
        <v>187734.66666666669</v>
      </c>
      <c r="K99" s="4">
        <f t="shared" si="33"/>
        <v>181270.58333333331</v>
      </c>
      <c r="L99" s="4">
        <f t="shared" si="33"/>
        <v>176130.75</v>
      </c>
      <c r="M99" s="4">
        <f t="shared" si="33"/>
        <v>177305.375</v>
      </c>
      <c r="N99" s="4">
        <f t="shared" si="33"/>
        <v>187150.25</v>
      </c>
      <c r="O99" s="4">
        <f t="shared" si="33"/>
        <v>197932.125</v>
      </c>
      <c r="P99" s="4">
        <f t="shared" si="33"/>
        <v>204194.41666666666</v>
      </c>
      <c r="Q99" s="4">
        <f t="shared" si="33"/>
        <v>208584.75</v>
      </c>
      <c r="R99" s="4">
        <f t="shared" si="33"/>
        <v>205820.08333333334</v>
      </c>
      <c r="S99" s="4">
        <f t="shared" si="33"/>
        <v>193101.16666666669</v>
      </c>
      <c r="T99" s="4">
        <f t="shared" si="35"/>
        <v>170563.29166666669</v>
      </c>
      <c r="U99" s="4">
        <f t="shared" si="35"/>
        <v>141662.83333333334</v>
      </c>
      <c r="V99" s="4">
        <f t="shared" si="35"/>
        <v>114069.875</v>
      </c>
      <c r="W99" s="4">
        <f t="shared" si="35"/>
        <v>94150.25</v>
      </c>
      <c r="X99" s="4">
        <f t="shared" si="35"/>
        <v>84833.166666666657</v>
      </c>
      <c r="Y99" s="4">
        <f t="shared" si="35"/>
        <v>80999.791666666657</v>
      </c>
      <c r="Z99" s="4">
        <f t="shared" si="35"/>
        <v>81097.875</v>
      </c>
      <c r="AA99" s="4">
        <f t="shared" si="35"/>
        <v>86461.333333333343</v>
      </c>
      <c r="AB99" s="4">
        <f t="shared" si="35"/>
        <v>93962.291666666657</v>
      </c>
      <c r="AC99" s="4">
        <f t="shared" si="35"/>
        <v>95881.375</v>
      </c>
      <c r="AD99" s="4">
        <f t="shared" si="35"/>
        <v>90278.541666666672</v>
      </c>
      <c r="AE99" s="4">
        <f t="shared" si="35"/>
        <v>82673.291666666672</v>
      </c>
      <c r="AF99" s="4">
        <f t="shared" si="35"/>
        <v>80763.5</v>
      </c>
      <c r="AG99" s="4">
        <f t="shared" si="35"/>
        <v>84120.458333333328</v>
      </c>
      <c r="AH99" s="4">
        <f t="shared" si="35"/>
        <v>86231.25</v>
      </c>
      <c r="AI99" s="4">
        <f t="shared" si="35"/>
        <v>84551.458333333343</v>
      </c>
      <c r="AJ99" s="4">
        <f t="shared" si="25"/>
        <v>79959.875</v>
      </c>
      <c r="AK99" s="4">
        <f t="shared" si="25"/>
        <v>75982.75</v>
      </c>
      <c r="AL99" s="12"/>
    </row>
    <row r="100" spans="1:38" x14ac:dyDescent="0.2">
      <c r="A100" t="str">
        <f t="shared" si="13"/>
        <v>Rhode Island</v>
      </c>
      <c r="B100" s="4">
        <f t="shared" si="33"/>
        <v>17108.041666666664</v>
      </c>
      <c r="C100" s="4">
        <f t="shared" si="33"/>
        <v>17773.208333333332</v>
      </c>
      <c r="D100" s="4">
        <f t="shared" si="33"/>
        <v>18761.5</v>
      </c>
      <c r="E100" s="4">
        <f t="shared" ref="E100:S100" si="36">AVERAGE(E42:F42)</f>
        <v>17818.458333333336</v>
      </c>
      <c r="F100" s="4">
        <f t="shared" si="36"/>
        <v>16300.791666666668</v>
      </c>
      <c r="G100" s="4">
        <f t="shared" si="36"/>
        <v>15863.541666666668</v>
      </c>
      <c r="H100" s="4">
        <f t="shared" si="36"/>
        <v>15789.541666666668</v>
      </c>
      <c r="I100" s="4">
        <f t="shared" si="36"/>
        <v>15941.083333333334</v>
      </c>
      <c r="J100" s="4">
        <f t="shared" si="36"/>
        <v>15812.625</v>
      </c>
      <c r="K100" s="4">
        <f t="shared" si="36"/>
        <v>15311.333333333332</v>
      </c>
      <c r="L100" s="4">
        <f t="shared" si="36"/>
        <v>15138.875</v>
      </c>
      <c r="M100" s="4">
        <f t="shared" si="36"/>
        <v>16288.833333333334</v>
      </c>
      <c r="N100" s="4">
        <f t="shared" si="36"/>
        <v>18734.25</v>
      </c>
      <c r="O100" s="4">
        <f t="shared" si="36"/>
        <v>20803.125</v>
      </c>
      <c r="P100" s="4">
        <f t="shared" si="36"/>
        <v>21924.583333333336</v>
      </c>
      <c r="Q100" s="4">
        <f t="shared" si="36"/>
        <v>22536.375</v>
      </c>
      <c r="R100" s="4">
        <f t="shared" si="36"/>
        <v>22291.583333333336</v>
      </c>
      <c r="S100" s="4">
        <f t="shared" si="36"/>
        <v>21397.333333333336</v>
      </c>
      <c r="T100" s="4">
        <f t="shared" si="35"/>
        <v>20276.041666666664</v>
      </c>
      <c r="U100" s="4">
        <f t="shared" si="35"/>
        <v>19326</v>
      </c>
      <c r="V100" s="4">
        <f t="shared" si="35"/>
        <v>18457.75</v>
      </c>
      <c r="W100" s="4">
        <f t="shared" si="35"/>
        <v>17581.125</v>
      </c>
      <c r="X100" s="4">
        <f t="shared" si="35"/>
        <v>16718.041666666668</v>
      </c>
      <c r="Y100" s="4">
        <f t="shared" si="35"/>
        <v>15790.75</v>
      </c>
      <c r="Z100" s="4">
        <f t="shared" si="35"/>
        <v>15070.375</v>
      </c>
      <c r="AA100" s="4">
        <f t="shared" si="35"/>
        <v>14459.083333333332</v>
      </c>
      <c r="AB100" s="4">
        <f t="shared" si="35"/>
        <v>13562.541666666668</v>
      </c>
      <c r="AC100" s="4">
        <f t="shared" si="35"/>
        <v>12551.625</v>
      </c>
      <c r="AD100" s="4">
        <f t="shared" si="35"/>
        <v>11650.291666666666</v>
      </c>
      <c r="AE100" s="4">
        <f t="shared" si="35"/>
        <v>10743.333333333332</v>
      </c>
      <c r="AF100" s="4">
        <f t="shared" si="35"/>
        <v>9424.7916666666679</v>
      </c>
      <c r="AG100" s="4">
        <f t="shared" si="35"/>
        <v>7842.9583333333339</v>
      </c>
      <c r="AH100" s="4">
        <f t="shared" si="35"/>
        <v>6858.625</v>
      </c>
      <c r="AI100" s="4">
        <f t="shared" si="35"/>
        <v>6518.625</v>
      </c>
      <c r="AJ100" s="4">
        <f t="shared" si="25"/>
        <v>6229.5416666666661</v>
      </c>
      <c r="AK100" s="4">
        <f t="shared" si="25"/>
        <v>5694.75</v>
      </c>
      <c r="AL100" s="12"/>
    </row>
    <row r="101" spans="1:38" x14ac:dyDescent="0.2">
      <c r="A101" t="str">
        <f t="shared" si="13"/>
        <v>South Carolina</v>
      </c>
      <c r="B101" s="4">
        <f t="shared" ref="B101:S112" si="37">AVERAGE(B43:C43)</f>
        <v>51342</v>
      </c>
      <c r="C101" s="4">
        <f t="shared" si="37"/>
        <v>54360.916666666664</v>
      </c>
      <c r="D101" s="4">
        <f t="shared" si="37"/>
        <v>57029.291666666664</v>
      </c>
      <c r="E101" s="4">
        <f t="shared" si="37"/>
        <v>54132.708333333328</v>
      </c>
      <c r="F101" s="4">
        <f t="shared" si="37"/>
        <v>49814.25</v>
      </c>
      <c r="G101" s="4">
        <f t="shared" si="37"/>
        <v>47383.291666666672</v>
      </c>
      <c r="H101" s="4">
        <f t="shared" si="37"/>
        <v>44668.625</v>
      </c>
      <c r="I101" s="4">
        <f t="shared" si="37"/>
        <v>45054.458333333328</v>
      </c>
      <c r="J101" s="4">
        <f t="shared" si="37"/>
        <v>45551.791666666672</v>
      </c>
      <c r="K101" s="4">
        <f t="shared" si="37"/>
        <v>42121.125</v>
      </c>
      <c r="L101" s="4">
        <f t="shared" si="37"/>
        <v>38519.208333333328</v>
      </c>
      <c r="M101" s="4">
        <f t="shared" si="37"/>
        <v>38590.625</v>
      </c>
      <c r="N101" s="4">
        <f t="shared" si="37"/>
        <v>42989.375</v>
      </c>
      <c r="O101" s="4">
        <f t="shared" si="37"/>
        <v>48428.875</v>
      </c>
      <c r="P101" s="4">
        <f t="shared" si="37"/>
        <v>52007.666666666672</v>
      </c>
      <c r="Q101" s="4">
        <f t="shared" si="37"/>
        <v>52439.25</v>
      </c>
      <c r="R101" s="4">
        <f t="shared" si="37"/>
        <v>49834.020833333328</v>
      </c>
      <c r="S101" s="4">
        <f t="shared" si="37"/>
        <v>46147.6875</v>
      </c>
      <c r="T101" s="4">
        <f t="shared" si="35"/>
        <v>37562.708333333336</v>
      </c>
      <c r="U101" s="4">
        <f t="shared" si="35"/>
        <v>27228.083333333336</v>
      </c>
      <c r="V101" s="4">
        <f t="shared" si="35"/>
        <v>20582.25</v>
      </c>
      <c r="W101" s="4">
        <f t="shared" si="35"/>
        <v>17660.333333333336</v>
      </c>
      <c r="X101" s="4">
        <f t="shared" si="35"/>
        <v>18515.958333333336</v>
      </c>
      <c r="Y101" s="4">
        <f t="shared" si="35"/>
        <v>20624.291666666664</v>
      </c>
      <c r="Z101" s="4">
        <f t="shared" si="35"/>
        <v>21454.041666666664</v>
      </c>
      <c r="AA101" s="4">
        <f t="shared" si="35"/>
        <v>19993.25</v>
      </c>
      <c r="AB101" s="4">
        <f t="shared" si="35"/>
        <v>18620.458333333336</v>
      </c>
      <c r="AC101" s="4">
        <f t="shared" si="35"/>
        <v>18028.208333333336</v>
      </c>
      <c r="AD101" s="4">
        <f t="shared" si="35"/>
        <v>16819.823028427327</v>
      </c>
      <c r="AE101" s="4">
        <f t="shared" si="35"/>
        <v>16320.489695093993</v>
      </c>
      <c r="AF101" s="4">
        <f t="shared" si="35"/>
        <v>17910.458333333332</v>
      </c>
      <c r="AG101" s="4">
        <f t="shared" si="35"/>
        <v>19847.958333333332</v>
      </c>
      <c r="AH101" s="4">
        <f t="shared" si="35"/>
        <v>19781.125</v>
      </c>
      <c r="AI101" s="4">
        <f t="shared" si="35"/>
        <v>17439.125</v>
      </c>
      <c r="AJ101" s="4">
        <f t="shared" si="25"/>
        <v>15158.416666666668</v>
      </c>
      <c r="AK101" s="4">
        <f t="shared" si="25"/>
        <v>13608.333333333332</v>
      </c>
      <c r="AL101" s="12"/>
    </row>
    <row r="102" spans="1:38" x14ac:dyDescent="0.2">
      <c r="A102" t="str">
        <f t="shared" si="13"/>
        <v>South Dakota</v>
      </c>
      <c r="B102" s="4">
        <f t="shared" si="37"/>
        <v>7343.5</v>
      </c>
      <c r="C102" s="4">
        <f t="shared" si="37"/>
        <v>7344.416666666667</v>
      </c>
      <c r="D102" s="4">
        <f t="shared" si="37"/>
        <v>7027.5833333333339</v>
      </c>
      <c r="E102" s="4">
        <f t="shared" si="37"/>
        <v>6250.9583333333339</v>
      </c>
      <c r="F102" s="4">
        <f t="shared" si="37"/>
        <v>5901.4583333333339</v>
      </c>
      <c r="G102" s="4">
        <f t="shared" si="37"/>
        <v>5883.2916666666661</v>
      </c>
      <c r="H102" s="4">
        <f t="shared" si="37"/>
        <v>5849.5416666666661</v>
      </c>
      <c r="I102" s="4">
        <f t="shared" si="37"/>
        <v>6102.625</v>
      </c>
      <c r="J102" s="4">
        <f t="shared" si="37"/>
        <v>6444.4583333333339</v>
      </c>
      <c r="K102" s="4">
        <f t="shared" si="37"/>
        <v>6561</v>
      </c>
      <c r="L102" s="4">
        <f t="shared" si="37"/>
        <v>6573.6666666666661</v>
      </c>
      <c r="M102" s="4">
        <f t="shared" si="37"/>
        <v>6694.875</v>
      </c>
      <c r="N102" s="4">
        <f t="shared" si="37"/>
        <v>6928.0833333333339</v>
      </c>
      <c r="O102" s="4">
        <f t="shared" si="37"/>
        <v>7164.9583333333339</v>
      </c>
      <c r="P102" s="4">
        <f t="shared" si="37"/>
        <v>7196.2083333333339</v>
      </c>
      <c r="Q102" s="4">
        <f t="shared" si="37"/>
        <v>6977.541666666667</v>
      </c>
      <c r="R102" s="4">
        <f t="shared" si="37"/>
        <v>6484.916666666667</v>
      </c>
      <c r="S102" s="4">
        <f t="shared" si="37"/>
        <v>6004.666666666667</v>
      </c>
      <c r="T102" s="4">
        <f t="shared" si="35"/>
        <v>5303.041666666667</v>
      </c>
      <c r="U102" s="4">
        <f t="shared" si="35"/>
        <v>4226.875</v>
      </c>
      <c r="V102" s="4">
        <f t="shared" si="35"/>
        <v>3375.041666666667</v>
      </c>
      <c r="W102" s="4">
        <f t="shared" si="35"/>
        <v>2924.041666666667</v>
      </c>
      <c r="X102" s="4">
        <f t="shared" si="35"/>
        <v>2757.0833333333335</v>
      </c>
      <c r="Y102" s="4">
        <f t="shared" si="35"/>
        <v>2797.291666666667</v>
      </c>
      <c r="Z102" s="4">
        <f t="shared" si="35"/>
        <v>2816.416666666667</v>
      </c>
      <c r="AA102" s="4">
        <f t="shared" si="35"/>
        <v>2760.75</v>
      </c>
      <c r="AB102" s="4">
        <f t="shared" si="35"/>
        <v>2765.0416666666665</v>
      </c>
      <c r="AC102" s="4">
        <f t="shared" si="35"/>
        <v>2817.458333333333</v>
      </c>
      <c r="AD102" s="4">
        <f t="shared" si="35"/>
        <v>2865.208333333333</v>
      </c>
      <c r="AE102" s="4">
        <f t="shared" si="35"/>
        <v>2870.4166666666665</v>
      </c>
      <c r="AF102" s="4">
        <f t="shared" si="35"/>
        <v>2940.7916666666665</v>
      </c>
      <c r="AG102" s="4">
        <f t="shared" si="35"/>
        <v>3115.25</v>
      </c>
      <c r="AH102" s="4">
        <f t="shared" si="35"/>
        <v>3221.7083333333335</v>
      </c>
      <c r="AI102" s="4">
        <f t="shared" si="35"/>
        <v>3221.541666666667</v>
      </c>
      <c r="AJ102" s="4">
        <f t="shared" si="25"/>
        <v>3166.166666666667</v>
      </c>
      <c r="AK102" s="4">
        <f t="shared" si="25"/>
        <v>3087.416666666667</v>
      </c>
      <c r="AL102" s="12"/>
    </row>
    <row r="103" spans="1:38" x14ac:dyDescent="0.2">
      <c r="A103" t="str">
        <f t="shared" si="13"/>
        <v>Tennessee</v>
      </c>
      <c r="B103" s="4">
        <f t="shared" si="37"/>
        <v>58330.666666666672</v>
      </c>
      <c r="C103" s="4">
        <f t="shared" si="37"/>
        <v>60302.416666666672</v>
      </c>
      <c r="D103" s="4">
        <f t="shared" si="37"/>
        <v>63083.583333333328</v>
      </c>
      <c r="E103" s="4">
        <f t="shared" si="37"/>
        <v>59893.625</v>
      </c>
      <c r="F103" s="4">
        <f t="shared" si="37"/>
        <v>57534.583333333336</v>
      </c>
      <c r="G103" s="4">
        <f t="shared" si="37"/>
        <v>58593.166666666672</v>
      </c>
      <c r="H103" s="4">
        <f t="shared" si="37"/>
        <v>57779.958333333328</v>
      </c>
      <c r="I103" s="4">
        <f t="shared" si="37"/>
        <v>58861.75</v>
      </c>
      <c r="J103" s="4">
        <f t="shared" si="37"/>
        <v>63498.666666666672</v>
      </c>
      <c r="K103" s="4">
        <f t="shared" si="37"/>
        <v>67334.625</v>
      </c>
      <c r="L103" s="4">
        <f t="shared" si="37"/>
        <v>69956.666666666657</v>
      </c>
      <c r="M103" s="4">
        <f t="shared" si="37"/>
        <v>75155.041666666657</v>
      </c>
      <c r="N103" s="4">
        <f t="shared" si="37"/>
        <v>84244.458333333343</v>
      </c>
      <c r="O103" s="4">
        <f t="shared" si="37"/>
        <v>93902.958333333343</v>
      </c>
      <c r="P103" s="4">
        <f t="shared" si="37"/>
        <v>103663.95833333334</v>
      </c>
      <c r="Q103" s="4">
        <f t="shared" si="37"/>
        <v>109594.33333333334</v>
      </c>
      <c r="R103" s="4">
        <f t="shared" si="37"/>
        <v>106039.75</v>
      </c>
      <c r="S103" s="4">
        <f t="shared" si="37"/>
        <v>98550.125</v>
      </c>
      <c r="T103" s="4">
        <f t="shared" si="35"/>
        <v>79289.333333333328</v>
      </c>
      <c r="U103" s="4">
        <f t="shared" si="35"/>
        <v>60774.291666666664</v>
      </c>
      <c r="V103" s="4">
        <f t="shared" si="35"/>
        <v>57526.375</v>
      </c>
      <c r="W103" s="4">
        <f t="shared" si="35"/>
        <v>57232</v>
      </c>
      <c r="X103" s="4">
        <f t="shared" si="35"/>
        <v>59200.791666666664</v>
      </c>
      <c r="Y103" s="4">
        <f t="shared" si="35"/>
        <v>63181</v>
      </c>
      <c r="Z103" s="4">
        <f t="shared" si="35"/>
        <v>68277.666666666672</v>
      </c>
      <c r="AA103" s="4">
        <f t="shared" si="35"/>
        <v>72454.333333333343</v>
      </c>
      <c r="AB103" s="4">
        <f t="shared" si="35"/>
        <v>72363.541666666672</v>
      </c>
      <c r="AC103" s="4">
        <f t="shared" si="35"/>
        <v>69689.708333333343</v>
      </c>
      <c r="AD103" s="4">
        <f t="shared" si="35"/>
        <v>64058.5</v>
      </c>
      <c r="AE103" s="4">
        <f t="shared" si="35"/>
        <v>56985.958333333328</v>
      </c>
      <c r="AF103" s="4">
        <f t="shared" si="35"/>
        <v>57162.041666666664</v>
      </c>
      <c r="AG103" s="4">
        <f t="shared" si="35"/>
        <v>61359.166666666664</v>
      </c>
      <c r="AH103" s="4">
        <f t="shared" si="35"/>
        <v>61941.625</v>
      </c>
      <c r="AI103" s="4">
        <f t="shared" si="35"/>
        <v>58829.875</v>
      </c>
      <c r="AJ103" s="4">
        <f t="shared" si="25"/>
        <v>53773.708333333328</v>
      </c>
      <c r="AK103" s="4">
        <f t="shared" si="25"/>
        <v>48361.958333333328</v>
      </c>
      <c r="AL103" s="12"/>
    </row>
    <row r="104" spans="1:38" x14ac:dyDescent="0.2">
      <c r="A104" t="str">
        <f t="shared" si="13"/>
        <v>Texas</v>
      </c>
      <c r="B104" s="4">
        <f t="shared" si="37"/>
        <v>94344.833333333328</v>
      </c>
      <c r="C104" s="4">
        <f t="shared" si="37"/>
        <v>98593.25</v>
      </c>
      <c r="D104" s="4">
        <f t="shared" si="37"/>
        <v>104427.08333333334</v>
      </c>
      <c r="E104" s="4">
        <f t="shared" si="37"/>
        <v>100088.33333333334</v>
      </c>
      <c r="F104" s="4">
        <f t="shared" si="37"/>
        <v>99687.583333333343</v>
      </c>
      <c r="G104" s="4">
        <f t="shared" si="37"/>
        <v>110466.58333333334</v>
      </c>
      <c r="H104" s="4">
        <f t="shared" si="37"/>
        <v>119371.54166666667</v>
      </c>
      <c r="I104" s="4">
        <f t="shared" si="37"/>
        <v>132337.79166666666</v>
      </c>
      <c r="J104" s="4">
        <f t="shared" si="37"/>
        <v>151245.04166666666</v>
      </c>
      <c r="K104" s="4">
        <f t="shared" si="37"/>
        <v>166713.75</v>
      </c>
      <c r="L104" s="4">
        <f t="shared" si="37"/>
        <v>179243.79166666669</v>
      </c>
      <c r="M104" s="4">
        <f t="shared" si="37"/>
        <v>201797.33333333331</v>
      </c>
      <c r="N104" s="4">
        <f t="shared" si="37"/>
        <v>232422.5</v>
      </c>
      <c r="O104" s="4">
        <f t="shared" si="37"/>
        <v>258903.5</v>
      </c>
      <c r="P104" s="4">
        <f t="shared" si="37"/>
        <v>275323.29166666669</v>
      </c>
      <c r="Q104" s="4">
        <f t="shared" si="37"/>
        <v>281839.375</v>
      </c>
      <c r="R104" s="4">
        <f t="shared" si="37"/>
        <v>276117.66666666663</v>
      </c>
      <c r="S104" s="4">
        <f t="shared" si="37"/>
        <v>257761.25</v>
      </c>
      <c r="T104" s="4">
        <f t="shared" si="35"/>
        <v>219169.04166666669</v>
      </c>
      <c r="U104" s="4">
        <f t="shared" si="35"/>
        <v>163407.45833333334</v>
      </c>
      <c r="V104" s="4">
        <f t="shared" si="35"/>
        <v>125126.5</v>
      </c>
      <c r="W104" s="4">
        <f t="shared" si="35"/>
        <v>122382.83333333334</v>
      </c>
      <c r="X104" s="4">
        <f t="shared" si="35"/>
        <v>130616.66666666667</v>
      </c>
      <c r="Y104" s="4">
        <f t="shared" si="35"/>
        <v>134788.70833333334</v>
      </c>
      <c r="Z104" s="4">
        <f t="shared" si="35"/>
        <v>136268.25</v>
      </c>
      <c r="AA104" s="4">
        <f t="shared" si="35"/>
        <v>119362.33333333333</v>
      </c>
      <c r="AB104" s="4">
        <f t="shared" si="35"/>
        <v>94394.291666666657</v>
      </c>
      <c r="AC104" s="4">
        <f t="shared" si="35"/>
        <v>76451.5</v>
      </c>
      <c r="AD104" s="4">
        <f t="shared" si="35"/>
        <v>62522.583333333336</v>
      </c>
      <c r="AE104" s="4">
        <f t="shared" si="35"/>
        <v>53167.333333333328</v>
      </c>
      <c r="AF104" s="4">
        <f t="shared" si="35"/>
        <v>47738.625</v>
      </c>
      <c r="AG104" s="4">
        <f t="shared" si="35"/>
        <v>47737.333333333336</v>
      </c>
      <c r="AH104" s="4">
        <f t="shared" si="35"/>
        <v>47992.708333333336</v>
      </c>
      <c r="AI104" s="4">
        <f t="shared" si="35"/>
        <v>44263.958333333336</v>
      </c>
      <c r="AJ104" s="4">
        <f t="shared" si="25"/>
        <v>39315.833333333336</v>
      </c>
      <c r="AK104" s="4">
        <f t="shared" si="25"/>
        <v>34333.708333333336</v>
      </c>
      <c r="AL104" s="12"/>
    </row>
    <row r="105" spans="1:38" x14ac:dyDescent="0.2">
      <c r="A105" t="str">
        <f t="shared" si="13"/>
        <v>Utah</v>
      </c>
      <c r="B105" s="4">
        <f t="shared" si="37"/>
        <v>12322.583333333332</v>
      </c>
      <c r="C105" s="4">
        <f t="shared" si="37"/>
        <v>12211.708333333332</v>
      </c>
      <c r="D105" s="4">
        <f t="shared" si="37"/>
        <v>13023.708333333332</v>
      </c>
      <c r="E105" s="4">
        <f t="shared" si="37"/>
        <v>12594.916666666666</v>
      </c>
      <c r="F105" s="4">
        <f t="shared" si="37"/>
        <v>12512</v>
      </c>
      <c r="G105" s="4">
        <f t="shared" si="37"/>
        <v>13001.583333333334</v>
      </c>
      <c r="H105" s="4">
        <f t="shared" si="37"/>
        <v>12896.916666666668</v>
      </c>
      <c r="I105" s="4">
        <f t="shared" si="37"/>
        <v>13314.375</v>
      </c>
      <c r="J105" s="4">
        <f t="shared" si="37"/>
        <v>14305.666666666668</v>
      </c>
      <c r="K105" s="4">
        <f t="shared" si="37"/>
        <v>14820.625</v>
      </c>
      <c r="L105" s="4">
        <f t="shared" si="37"/>
        <v>14978.125</v>
      </c>
      <c r="M105" s="4">
        <f t="shared" si="37"/>
        <v>15425.958333333334</v>
      </c>
      <c r="N105" s="4">
        <f t="shared" si="37"/>
        <v>16320.125</v>
      </c>
      <c r="O105" s="4">
        <f t="shared" si="37"/>
        <v>17531.958333333336</v>
      </c>
      <c r="P105" s="4">
        <f t="shared" si="37"/>
        <v>18225.666666666664</v>
      </c>
      <c r="Q105" s="4">
        <f t="shared" si="37"/>
        <v>17987.375</v>
      </c>
      <c r="R105" s="4">
        <f t="shared" si="37"/>
        <v>16875.083333333336</v>
      </c>
      <c r="S105" s="4">
        <f t="shared" si="37"/>
        <v>15204.666666666668</v>
      </c>
      <c r="T105" s="4">
        <f t="shared" si="35"/>
        <v>12977.25</v>
      </c>
      <c r="U105" s="4">
        <f t="shared" si="35"/>
        <v>11091.833333333332</v>
      </c>
      <c r="V105" s="4">
        <f t="shared" si="35"/>
        <v>9984.4583333333321</v>
      </c>
      <c r="W105" s="4">
        <f t="shared" si="35"/>
        <v>8845.2916666666661</v>
      </c>
      <c r="X105" s="4">
        <f t="shared" si="35"/>
        <v>7890.208333333333</v>
      </c>
      <c r="Y105" s="4">
        <f t="shared" si="35"/>
        <v>7746.75</v>
      </c>
      <c r="Z105" s="4">
        <f t="shared" si="35"/>
        <v>8366.5</v>
      </c>
      <c r="AA105" s="4">
        <f t="shared" si="35"/>
        <v>8957.5833333333321</v>
      </c>
      <c r="AB105" s="4">
        <f t="shared" si="35"/>
        <v>8984</v>
      </c>
      <c r="AC105" s="4">
        <f t="shared" si="35"/>
        <v>7841.8333333333339</v>
      </c>
      <c r="AD105" s="4">
        <f t="shared" si="35"/>
        <v>6113.8848967580716</v>
      </c>
      <c r="AE105" s="4">
        <f t="shared" si="35"/>
        <v>5433.4265634247386</v>
      </c>
      <c r="AF105" s="4">
        <f t="shared" si="35"/>
        <v>6225.8333333333339</v>
      </c>
      <c r="AG105" s="4">
        <f t="shared" si="35"/>
        <v>7019.1666666666661</v>
      </c>
      <c r="AH105" s="4">
        <f t="shared" si="35"/>
        <v>6469.583333333333</v>
      </c>
      <c r="AI105" s="4">
        <f t="shared" si="35"/>
        <v>5383.5416666666661</v>
      </c>
      <c r="AJ105" s="4">
        <f t="shared" si="25"/>
        <v>4673.0416666666661</v>
      </c>
      <c r="AK105" s="4">
        <f t="shared" si="25"/>
        <v>4402.125</v>
      </c>
      <c r="AL105" s="12"/>
    </row>
    <row r="106" spans="1:38" x14ac:dyDescent="0.2">
      <c r="A106" t="str">
        <f t="shared" si="13"/>
        <v>Vermont</v>
      </c>
      <c r="B106" s="4">
        <f t="shared" si="37"/>
        <v>6618.7083333333339</v>
      </c>
      <c r="C106" s="4">
        <f t="shared" si="37"/>
        <v>7338.041666666667</v>
      </c>
      <c r="D106" s="4">
        <f t="shared" si="37"/>
        <v>8067.625</v>
      </c>
      <c r="E106" s="4">
        <f t="shared" si="37"/>
        <v>7794.5833333333339</v>
      </c>
      <c r="F106" s="4">
        <f t="shared" si="37"/>
        <v>7449.25</v>
      </c>
      <c r="G106" s="4">
        <f t="shared" si="37"/>
        <v>7798.25</v>
      </c>
      <c r="H106" s="4">
        <f t="shared" si="37"/>
        <v>7884.25</v>
      </c>
      <c r="I106" s="4">
        <f t="shared" si="37"/>
        <v>7704.166666666667</v>
      </c>
      <c r="J106" s="4">
        <f t="shared" si="37"/>
        <v>7542.666666666667</v>
      </c>
      <c r="K106" s="4">
        <f t="shared" si="37"/>
        <v>7267.375</v>
      </c>
      <c r="L106" s="4">
        <f t="shared" si="37"/>
        <v>7089.583333333333</v>
      </c>
      <c r="M106" s="4">
        <f t="shared" si="37"/>
        <v>7581.125</v>
      </c>
      <c r="N106" s="4">
        <f t="shared" si="37"/>
        <v>8788.7916666666661</v>
      </c>
      <c r="O106" s="4">
        <f t="shared" si="37"/>
        <v>9788.0416666666661</v>
      </c>
      <c r="P106" s="4">
        <f t="shared" si="37"/>
        <v>10011.458333333332</v>
      </c>
      <c r="Q106" s="4">
        <f t="shared" si="37"/>
        <v>9918.5833333333321</v>
      </c>
      <c r="R106" s="4">
        <f t="shared" si="37"/>
        <v>9685</v>
      </c>
      <c r="S106" s="4">
        <f t="shared" si="37"/>
        <v>9194.0416666666679</v>
      </c>
      <c r="T106" s="4">
        <f t="shared" si="35"/>
        <v>8467.2083333333339</v>
      </c>
      <c r="U106" s="4">
        <f t="shared" si="35"/>
        <v>7600.9583333333339</v>
      </c>
      <c r="V106" s="4">
        <f t="shared" si="35"/>
        <v>6822.5</v>
      </c>
      <c r="W106" s="4">
        <f t="shared" si="35"/>
        <v>6183.8333333333339</v>
      </c>
      <c r="X106" s="4">
        <f t="shared" si="35"/>
        <v>5692.9583333333339</v>
      </c>
      <c r="Y106" s="4">
        <f t="shared" si="35"/>
        <v>5438</v>
      </c>
      <c r="Z106" s="4">
        <f t="shared" si="35"/>
        <v>5316.9583333333339</v>
      </c>
      <c r="AA106" s="4">
        <f t="shared" si="35"/>
        <v>5241.416666666667</v>
      </c>
      <c r="AB106" s="4">
        <f t="shared" si="35"/>
        <v>5054.4583333333339</v>
      </c>
      <c r="AC106" s="4">
        <f t="shared" si="35"/>
        <v>4825.5</v>
      </c>
      <c r="AD106" s="4">
        <f t="shared" si="35"/>
        <v>4821.7083333333339</v>
      </c>
      <c r="AE106" s="4">
        <f t="shared" si="35"/>
        <v>4989.875</v>
      </c>
      <c r="AF106" s="4">
        <f t="shared" si="35"/>
        <v>5346.375</v>
      </c>
      <c r="AG106" s="4">
        <f t="shared" si="35"/>
        <v>5675</v>
      </c>
      <c r="AH106" s="4">
        <f t="shared" si="35"/>
        <v>5869.9166666666661</v>
      </c>
      <c r="AI106" s="4">
        <f t="shared" si="35"/>
        <v>6150.375</v>
      </c>
      <c r="AJ106" s="4">
        <f t="shared" si="25"/>
        <v>6321.9166666666661</v>
      </c>
      <c r="AK106" s="4">
        <f t="shared" si="25"/>
        <v>6045.958333333333</v>
      </c>
      <c r="AL106" s="12"/>
    </row>
    <row r="107" spans="1:38" x14ac:dyDescent="0.2">
      <c r="A107" t="str">
        <f t="shared" si="13"/>
        <v>Virginia</v>
      </c>
      <c r="B107" s="4">
        <f t="shared" si="37"/>
        <v>58115.04166666665</v>
      </c>
      <c r="C107" s="4">
        <f t="shared" si="37"/>
        <v>60283.374999999985</v>
      </c>
      <c r="D107" s="4">
        <f t="shared" si="37"/>
        <v>63000.791666666664</v>
      </c>
      <c r="E107" s="4">
        <f t="shared" si="37"/>
        <v>61446.166666666664</v>
      </c>
      <c r="F107" s="4">
        <f t="shared" si="37"/>
        <v>59746.041666666664</v>
      </c>
      <c r="G107" s="4">
        <f t="shared" si="37"/>
        <v>59609.791666666664</v>
      </c>
      <c r="H107" s="4">
        <f t="shared" si="37"/>
        <v>58631.375</v>
      </c>
      <c r="I107" s="4">
        <f t="shared" si="37"/>
        <v>58365.375</v>
      </c>
      <c r="J107" s="4">
        <f t="shared" si="37"/>
        <v>57139.541666666664</v>
      </c>
      <c r="K107" s="4">
        <f t="shared" si="37"/>
        <v>55275.416666666664</v>
      </c>
      <c r="L107" s="4">
        <f t="shared" si="37"/>
        <v>54378.416666666664</v>
      </c>
      <c r="M107" s="4">
        <f t="shared" si="37"/>
        <v>55557.666666666664</v>
      </c>
      <c r="N107" s="4">
        <f t="shared" si="37"/>
        <v>60866.291666666664</v>
      </c>
      <c r="O107" s="4">
        <f t="shared" si="37"/>
        <v>68306.875</v>
      </c>
      <c r="P107" s="4">
        <f t="shared" si="37"/>
        <v>72902.583333333328</v>
      </c>
      <c r="Q107" s="4">
        <f t="shared" si="37"/>
        <v>74400.791666666657</v>
      </c>
      <c r="R107" s="4">
        <f t="shared" si="37"/>
        <v>72603.291666666657</v>
      </c>
      <c r="S107" s="4">
        <f t="shared" si="37"/>
        <v>66572.25</v>
      </c>
      <c r="T107" s="4">
        <f t="shared" si="35"/>
        <v>56757.833333333328</v>
      </c>
      <c r="U107" s="4">
        <f t="shared" si="35"/>
        <v>46106.166666666672</v>
      </c>
      <c r="V107" s="4">
        <f t="shared" si="35"/>
        <v>38779</v>
      </c>
      <c r="W107" s="4">
        <f t="shared" si="35"/>
        <v>33783.541666666664</v>
      </c>
      <c r="X107" s="4">
        <f t="shared" si="35"/>
        <v>30723.833333333336</v>
      </c>
      <c r="Y107" s="4">
        <f t="shared" si="35"/>
        <v>30635.458333333336</v>
      </c>
      <c r="Z107" s="4">
        <f t="shared" si="35"/>
        <v>32085.583333333336</v>
      </c>
      <c r="AA107" s="4">
        <f t="shared" si="35"/>
        <v>34803.833333333328</v>
      </c>
      <c r="AB107" s="4">
        <f t="shared" si="35"/>
        <v>36460.583333333328</v>
      </c>
      <c r="AC107" s="4">
        <f t="shared" si="35"/>
        <v>35108.708333333328</v>
      </c>
      <c r="AD107" s="4">
        <f t="shared" si="35"/>
        <v>32119.875</v>
      </c>
      <c r="AE107" s="4">
        <f t="shared" si="35"/>
        <v>30206.833333333332</v>
      </c>
      <c r="AF107" s="4">
        <f t="shared" si="35"/>
        <v>32605.666666666664</v>
      </c>
      <c r="AG107" s="4">
        <f t="shared" si="35"/>
        <v>36310.416666666672</v>
      </c>
      <c r="AH107" s="4">
        <f t="shared" si="35"/>
        <v>36786.875</v>
      </c>
      <c r="AI107" s="4">
        <f t="shared" si="35"/>
        <v>34871.291666666664</v>
      </c>
      <c r="AJ107" s="4">
        <f t="shared" si="25"/>
        <v>32417.583333333332</v>
      </c>
      <c r="AK107" s="4">
        <f t="shared" si="25"/>
        <v>29551.25</v>
      </c>
      <c r="AL107" s="12"/>
    </row>
    <row r="108" spans="1:38" x14ac:dyDescent="0.2">
      <c r="A108" t="str">
        <f t="shared" si="13"/>
        <v>Washington</v>
      </c>
      <c r="B108" s="4">
        <f t="shared" si="37"/>
        <v>49666.125</v>
      </c>
      <c r="C108" s="4">
        <f t="shared" si="37"/>
        <v>53667.541666666672</v>
      </c>
      <c r="D108" s="4">
        <f t="shared" si="37"/>
        <v>56139.5</v>
      </c>
      <c r="E108" s="4">
        <f t="shared" si="37"/>
        <v>53387.083333333328</v>
      </c>
      <c r="F108" s="4">
        <f t="shared" si="37"/>
        <v>53590.916666666672</v>
      </c>
      <c r="G108" s="4">
        <f t="shared" si="37"/>
        <v>57782.916666666672</v>
      </c>
      <c r="H108" s="4">
        <f t="shared" si="37"/>
        <v>63068.5</v>
      </c>
      <c r="I108" s="4">
        <f t="shared" si="37"/>
        <v>69216.333333333343</v>
      </c>
      <c r="J108" s="4">
        <f t="shared" si="37"/>
        <v>73992.125</v>
      </c>
      <c r="K108" s="4">
        <f t="shared" si="37"/>
        <v>75794.291666666657</v>
      </c>
      <c r="L108" s="4">
        <f t="shared" si="37"/>
        <v>77407.666666666657</v>
      </c>
      <c r="M108" s="4">
        <f t="shared" si="37"/>
        <v>80575.75</v>
      </c>
      <c r="N108" s="4">
        <f t="shared" si="37"/>
        <v>86684.041666666672</v>
      </c>
      <c r="O108" s="4">
        <f t="shared" si="37"/>
        <v>94277.833333333343</v>
      </c>
      <c r="P108" s="4">
        <f t="shared" si="37"/>
        <v>99813.416666666657</v>
      </c>
      <c r="Q108" s="4">
        <f t="shared" si="37"/>
        <v>102578.20833333333</v>
      </c>
      <c r="R108" s="4">
        <f t="shared" si="37"/>
        <v>102060.54166666666</v>
      </c>
      <c r="S108" s="4">
        <f t="shared" si="37"/>
        <v>99570.375</v>
      </c>
      <c r="T108" s="4">
        <f t="shared" si="35"/>
        <v>94382.125</v>
      </c>
      <c r="U108" s="4">
        <f t="shared" si="35"/>
        <v>82589.416666666657</v>
      </c>
      <c r="V108" s="4">
        <f t="shared" si="35"/>
        <v>68105.958333333328</v>
      </c>
      <c r="W108" s="4">
        <f t="shared" si="35"/>
        <v>60358.625</v>
      </c>
      <c r="X108" s="4">
        <f t="shared" si="35"/>
        <v>58554.333333333328</v>
      </c>
      <c r="Y108" s="4">
        <f t="shared" si="35"/>
        <v>58105.25</v>
      </c>
      <c r="Z108" s="4">
        <f t="shared" si="35"/>
        <v>57704.958333333328</v>
      </c>
      <c r="AA108" s="4">
        <f t="shared" si="35"/>
        <v>57595</v>
      </c>
      <c r="AB108" s="4">
        <f t="shared" si="35"/>
        <v>58287.166666666672</v>
      </c>
      <c r="AC108" s="4">
        <f t="shared" si="35"/>
        <v>56585.375</v>
      </c>
      <c r="AD108" s="4">
        <f t="shared" si="35"/>
        <v>52460.625</v>
      </c>
      <c r="AE108" s="4">
        <f t="shared" si="35"/>
        <v>51262.958333333328</v>
      </c>
      <c r="AF108" s="4">
        <f t="shared" si="35"/>
        <v>56737.25</v>
      </c>
      <c r="AG108" s="4">
        <f t="shared" si="35"/>
        <v>64104.708333333328</v>
      </c>
      <c r="AH108" s="4">
        <f t="shared" si="35"/>
        <v>63078.083333333328</v>
      </c>
      <c r="AI108" s="4">
        <f t="shared" ref="AI108" si="38">AVERAGE(AI50:AJ50)</f>
        <v>55268.541666666672</v>
      </c>
      <c r="AJ108" s="4">
        <f t="shared" si="25"/>
        <v>48399</v>
      </c>
      <c r="AK108" s="4">
        <f t="shared" si="25"/>
        <v>42396.875</v>
      </c>
      <c r="AL108" s="12"/>
    </row>
    <row r="109" spans="1:38" x14ac:dyDescent="0.2">
      <c r="A109" t="str">
        <f t="shared" si="13"/>
        <v>West Virginia</v>
      </c>
      <c r="B109" s="4">
        <f t="shared" si="37"/>
        <v>24845.958333333336</v>
      </c>
      <c r="C109" s="4">
        <f t="shared" si="37"/>
        <v>26856.208333333336</v>
      </c>
      <c r="D109" s="4">
        <f t="shared" si="37"/>
        <v>27799.833333333336</v>
      </c>
      <c r="E109" s="4">
        <f t="shared" si="37"/>
        <v>27344</v>
      </c>
      <c r="F109" s="4">
        <f t="shared" si="37"/>
        <v>27825.208333333336</v>
      </c>
      <c r="G109" s="4">
        <f t="shared" si="37"/>
        <v>31029.833333333336</v>
      </c>
      <c r="H109" s="4">
        <f t="shared" si="37"/>
        <v>33515.291666666672</v>
      </c>
      <c r="I109" s="4">
        <f t="shared" si="37"/>
        <v>35522.125</v>
      </c>
      <c r="J109" s="4">
        <f t="shared" si="37"/>
        <v>36937.875</v>
      </c>
      <c r="K109" s="4">
        <f t="shared" si="37"/>
        <v>37116.083333333336</v>
      </c>
      <c r="L109" s="4">
        <f t="shared" si="37"/>
        <v>36606.75</v>
      </c>
      <c r="M109" s="4">
        <f t="shared" si="37"/>
        <v>36745.791666666664</v>
      </c>
      <c r="N109" s="4">
        <f t="shared" si="37"/>
        <v>37997.375</v>
      </c>
      <c r="O109" s="4">
        <f t="shared" si="37"/>
        <v>39686.083333333336</v>
      </c>
      <c r="P109" s="4">
        <f t="shared" si="37"/>
        <v>41040.75</v>
      </c>
      <c r="Q109" s="4">
        <f t="shared" si="37"/>
        <v>40839.625</v>
      </c>
      <c r="R109" s="4">
        <f t="shared" si="37"/>
        <v>39059.583333333336</v>
      </c>
      <c r="S109" s="4">
        <f t="shared" si="37"/>
        <v>37130.708333333336</v>
      </c>
      <c r="T109" s="4">
        <f t="shared" ref="T109:AI112" si="39">AVERAGE(T51:U51)</f>
        <v>33935.125</v>
      </c>
      <c r="U109" s="4">
        <f t="shared" si="39"/>
        <v>23598.5</v>
      </c>
      <c r="V109" s="4">
        <f t="shared" si="39"/>
        <v>13587.75</v>
      </c>
      <c r="W109" s="4">
        <f t="shared" si="39"/>
        <v>11971.541666666666</v>
      </c>
      <c r="X109" s="4">
        <f t="shared" si="39"/>
        <v>13979.708333333332</v>
      </c>
      <c r="Y109" s="4">
        <f t="shared" si="39"/>
        <v>15503.458333333332</v>
      </c>
      <c r="Z109" s="4">
        <f t="shared" si="39"/>
        <v>15654.5</v>
      </c>
      <c r="AA109" s="4">
        <f t="shared" si="39"/>
        <v>15457.333333333334</v>
      </c>
      <c r="AB109" s="4">
        <f t="shared" si="39"/>
        <v>13869.875</v>
      </c>
      <c r="AC109" s="4">
        <f t="shared" si="39"/>
        <v>11761.708333333332</v>
      </c>
      <c r="AD109" s="4">
        <f t="shared" si="39"/>
        <v>10358.208333333332</v>
      </c>
      <c r="AE109" s="4">
        <f t="shared" si="39"/>
        <v>9769.5833333333321</v>
      </c>
      <c r="AF109" s="4">
        <f t="shared" si="39"/>
        <v>10149.375</v>
      </c>
      <c r="AG109" s="4">
        <f t="shared" si="39"/>
        <v>10805.166666666668</v>
      </c>
      <c r="AH109" s="4">
        <f t="shared" si="39"/>
        <v>11285.708333333334</v>
      </c>
      <c r="AI109" s="4">
        <f t="shared" si="39"/>
        <v>10995.083333333334</v>
      </c>
      <c r="AJ109" s="4">
        <f t="shared" si="25"/>
        <v>10211.791666666668</v>
      </c>
      <c r="AK109" s="4">
        <f t="shared" si="25"/>
        <v>9505.3333333333321</v>
      </c>
      <c r="AL109" s="12"/>
    </row>
    <row r="110" spans="1:38" x14ac:dyDescent="0.2">
      <c r="A110" t="str">
        <f t="shared" si="13"/>
        <v>Wisconsin</v>
      </c>
      <c r="B110" s="4">
        <f t="shared" si="37"/>
        <v>71316.5</v>
      </c>
      <c r="C110" s="4">
        <f t="shared" si="37"/>
        <v>76556.625</v>
      </c>
      <c r="D110" s="4">
        <f t="shared" si="37"/>
        <v>84568.416666666657</v>
      </c>
      <c r="E110" s="4">
        <f t="shared" si="37"/>
        <v>85173</v>
      </c>
      <c r="F110" s="4">
        <f t="shared" si="37"/>
        <v>85704.166666666657</v>
      </c>
      <c r="G110" s="4">
        <f t="shared" si="37"/>
        <v>91393</v>
      </c>
      <c r="H110" s="4">
        <f t="shared" si="37"/>
        <v>94798.583333333343</v>
      </c>
      <c r="I110" s="4">
        <f t="shared" si="37"/>
        <v>97465.625</v>
      </c>
      <c r="J110" s="4">
        <f t="shared" si="37"/>
        <v>96589.083333333343</v>
      </c>
      <c r="K110" s="4">
        <f t="shared" si="37"/>
        <v>91070.458333333343</v>
      </c>
      <c r="L110" s="4">
        <f t="shared" si="37"/>
        <v>84012.833333333343</v>
      </c>
      <c r="M110" s="4">
        <f t="shared" si="37"/>
        <v>80008.5</v>
      </c>
      <c r="N110" s="4">
        <f t="shared" si="37"/>
        <v>80166.541666666657</v>
      </c>
      <c r="O110" s="4">
        <f t="shared" si="37"/>
        <v>81172.083333333343</v>
      </c>
      <c r="P110" s="4">
        <f t="shared" si="37"/>
        <v>80428.208333333343</v>
      </c>
      <c r="Q110" s="4">
        <f t="shared" si="37"/>
        <v>77900.75</v>
      </c>
      <c r="R110" s="4">
        <f t="shared" si="37"/>
        <v>73410.458333333343</v>
      </c>
      <c r="S110" s="4">
        <f t="shared" si="37"/>
        <v>63052.666666666672</v>
      </c>
      <c r="T110" s="4">
        <f t="shared" si="39"/>
        <v>43077.791666666664</v>
      </c>
      <c r="U110" s="4">
        <f t="shared" si="39"/>
        <v>22166.458333333336</v>
      </c>
      <c r="V110" s="4">
        <f t="shared" si="39"/>
        <v>16107.333333333334</v>
      </c>
      <c r="W110" s="4">
        <f t="shared" si="39"/>
        <v>18092.416666666668</v>
      </c>
      <c r="X110" s="4">
        <f t="shared" si="39"/>
        <v>18070.458333333336</v>
      </c>
      <c r="Y110" s="4">
        <f t="shared" si="39"/>
        <v>19115.583333333336</v>
      </c>
      <c r="Z110" s="4">
        <f t="shared" si="39"/>
        <v>20557.25</v>
      </c>
      <c r="AA110" s="4">
        <f t="shared" si="39"/>
        <v>22122.166666666664</v>
      </c>
      <c r="AB110" s="4">
        <f t="shared" si="39"/>
        <v>21346.125</v>
      </c>
      <c r="AC110" s="4">
        <f t="shared" si="39"/>
        <v>18986.458333333336</v>
      </c>
      <c r="AD110" s="4">
        <f t="shared" si="39"/>
        <v>18101.666666666668</v>
      </c>
      <c r="AE110" s="4">
        <f t="shared" si="39"/>
        <v>18078.666666666668</v>
      </c>
      <c r="AF110" s="4">
        <f t="shared" si="39"/>
        <v>18823.166666666668</v>
      </c>
      <c r="AG110" s="4">
        <f t="shared" si="39"/>
        <v>21626.583333333336</v>
      </c>
      <c r="AH110" s="4">
        <f t="shared" si="39"/>
        <v>25220.541666666664</v>
      </c>
      <c r="AI110" s="4">
        <f t="shared" si="39"/>
        <v>26027.5</v>
      </c>
      <c r="AJ110" s="4">
        <f t="shared" si="25"/>
        <v>25904</v>
      </c>
      <c r="AK110" s="4">
        <f t="shared" si="25"/>
        <v>26215.541666666664</v>
      </c>
      <c r="AL110" s="12"/>
    </row>
    <row r="111" spans="1:38" x14ac:dyDescent="0.2">
      <c r="A111" t="str">
        <f t="shared" si="13"/>
        <v>Wyoming</v>
      </c>
      <c r="B111" s="4">
        <f t="shared" si="37"/>
        <v>2415</v>
      </c>
      <c r="C111" s="4">
        <f t="shared" si="37"/>
        <v>2616.3333333333335</v>
      </c>
      <c r="D111" s="4">
        <f t="shared" si="37"/>
        <v>2679.041666666667</v>
      </c>
      <c r="E111" s="4">
        <f t="shared" si="37"/>
        <v>2505.25</v>
      </c>
      <c r="F111" s="4">
        <f t="shared" si="37"/>
        <v>2740.958333333333</v>
      </c>
      <c r="G111" s="4">
        <f t="shared" si="37"/>
        <v>3249.125</v>
      </c>
      <c r="H111" s="4">
        <f t="shared" si="37"/>
        <v>3653.416666666667</v>
      </c>
      <c r="I111" s="4">
        <f t="shared" si="37"/>
        <v>4012.2083333333335</v>
      </c>
      <c r="J111" s="4">
        <f t="shared" si="37"/>
        <v>4542.875</v>
      </c>
      <c r="K111" s="4">
        <f t="shared" si="37"/>
        <v>5048.125</v>
      </c>
      <c r="L111" s="4">
        <f t="shared" si="37"/>
        <v>5128.916666666667</v>
      </c>
      <c r="M111" s="4">
        <f t="shared" si="37"/>
        <v>5283.125</v>
      </c>
      <c r="N111" s="4">
        <f t="shared" si="37"/>
        <v>5775.7916666666661</v>
      </c>
      <c r="O111" s="4">
        <f t="shared" si="37"/>
        <v>6425.7083333333339</v>
      </c>
      <c r="P111" s="4">
        <f t="shared" si="37"/>
        <v>6510.541666666667</v>
      </c>
      <c r="Q111" s="4">
        <f t="shared" si="37"/>
        <v>5966.541666666667</v>
      </c>
      <c r="R111" s="4">
        <f t="shared" si="37"/>
        <v>5355.625</v>
      </c>
      <c r="S111" s="4">
        <f t="shared" si="37"/>
        <v>4794.2916666666661</v>
      </c>
      <c r="T111" s="4">
        <f t="shared" si="39"/>
        <v>3332.958333333333</v>
      </c>
      <c r="U111" s="4">
        <f t="shared" si="39"/>
        <v>1625.5833333333333</v>
      </c>
      <c r="V111" s="4">
        <f t="shared" si="39"/>
        <v>934.45833333333326</v>
      </c>
      <c r="W111" s="4">
        <f t="shared" si="39"/>
        <v>667</v>
      </c>
      <c r="X111" s="4">
        <f t="shared" si="39"/>
        <v>544.66666666666674</v>
      </c>
      <c r="Y111" s="4">
        <f t="shared" si="39"/>
        <v>478.04166666666663</v>
      </c>
      <c r="Z111" s="4">
        <f t="shared" si="39"/>
        <v>424.41666666666663</v>
      </c>
      <c r="AA111" s="4">
        <f t="shared" si="39"/>
        <v>372.04166666666663</v>
      </c>
      <c r="AB111" s="4">
        <f t="shared" si="39"/>
        <v>326.33333333333331</v>
      </c>
      <c r="AC111" s="4">
        <f t="shared" si="39"/>
        <v>308.54166666666663</v>
      </c>
      <c r="AD111" s="4">
        <f t="shared" si="39"/>
        <v>292.16666666666663</v>
      </c>
      <c r="AE111" s="4">
        <f t="shared" si="39"/>
        <v>282.70833333333331</v>
      </c>
      <c r="AF111" s="4">
        <f t="shared" si="39"/>
        <v>307.54166666666663</v>
      </c>
      <c r="AG111" s="4">
        <f t="shared" si="39"/>
        <v>341.41666666666663</v>
      </c>
      <c r="AH111" s="4">
        <f t="shared" si="39"/>
        <v>349.25</v>
      </c>
      <c r="AI111" s="4">
        <f t="shared" si="39"/>
        <v>352.83333333333337</v>
      </c>
      <c r="AJ111" s="4">
        <f t="shared" si="25"/>
        <v>385.375</v>
      </c>
      <c r="AK111" s="4">
        <f t="shared" si="25"/>
        <v>398.33333333333337</v>
      </c>
      <c r="AL111" s="12"/>
    </row>
    <row r="112" spans="1:38" x14ac:dyDescent="0.2">
      <c r="A112" s="1" t="str">
        <f t="shared" si="13"/>
        <v>US Total</v>
      </c>
      <c r="B112" s="22">
        <f>AVERAGE(B54:C54)</f>
        <v>3468513.75</v>
      </c>
      <c r="C112" s="22">
        <f t="shared" si="37"/>
        <v>3565302.5416666665</v>
      </c>
      <c r="D112" s="22">
        <f t="shared" si="37"/>
        <v>3724415.208333333</v>
      </c>
      <c r="E112" s="22">
        <f t="shared" si="37"/>
        <v>3633684.9166666665</v>
      </c>
      <c r="F112" s="22">
        <f t="shared" si="37"/>
        <v>3556154.1250000005</v>
      </c>
      <c r="G112" s="22">
        <f t="shared" si="37"/>
        <v>3642336.25</v>
      </c>
      <c r="H112" s="22">
        <f t="shared" si="37"/>
        <v>3650523.6666666665</v>
      </c>
      <c r="I112" s="22">
        <f t="shared" si="37"/>
        <v>3675548.375</v>
      </c>
      <c r="J112" s="22">
        <f t="shared" si="37"/>
        <v>3712620.333333333</v>
      </c>
      <c r="K112" s="22">
        <f t="shared" si="37"/>
        <v>3704899.125</v>
      </c>
      <c r="L112" s="22">
        <f t="shared" si="37"/>
        <v>3714356.5416666665</v>
      </c>
      <c r="M112" s="22">
        <f t="shared" si="37"/>
        <v>3866390.416666667</v>
      </c>
      <c r="N112" s="22">
        <f t="shared" si="37"/>
        <v>4214386.166666667</v>
      </c>
      <c r="O112" s="22">
        <f t="shared" si="37"/>
        <v>4599625.666666667</v>
      </c>
      <c r="P112" s="22">
        <f t="shared" si="37"/>
        <v>4857091.4166666679</v>
      </c>
      <c r="Q112" s="22">
        <f t="shared" si="37"/>
        <v>4960149.958333334</v>
      </c>
      <c r="R112" s="22">
        <f t="shared" si="37"/>
        <v>4852595.104166667</v>
      </c>
      <c r="S112" s="22">
        <f t="shared" si="37"/>
        <v>4557047.520833334</v>
      </c>
      <c r="T112" s="22">
        <f t="shared" si="39"/>
        <v>4035199.2083333326</v>
      </c>
      <c r="U112" s="22">
        <f t="shared" si="39"/>
        <v>3348413.3749999991</v>
      </c>
      <c r="V112" s="22">
        <f t="shared" si="39"/>
        <v>2773007</v>
      </c>
      <c r="W112" s="22">
        <f t="shared" si="39"/>
        <v>2404002.1666666665</v>
      </c>
      <c r="X112" s="22">
        <f t="shared" si="39"/>
        <v>2215570.041666667</v>
      </c>
      <c r="Y112" s="22">
        <f t="shared" si="39"/>
        <v>2162009.166666667</v>
      </c>
      <c r="Z112" s="22">
        <f t="shared" si="39"/>
        <v>2159707.5</v>
      </c>
      <c r="AA112" s="22">
        <f t="shared" si="39"/>
        <v>2145179.041666667</v>
      </c>
      <c r="AB112" s="22">
        <f t="shared" si="39"/>
        <v>2087526.291666667</v>
      </c>
      <c r="AC112" s="22">
        <f t="shared" si="39"/>
        <v>1972412.125</v>
      </c>
      <c r="AD112" s="22">
        <f t="shared" si="39"/>
        <v>1834065.8745918521</v>
      </c>
      <c r="AE112" s="22">
        <f t="shared" si="39"/>
        <v>1755211.5412585188</v>
      </c>
      <c r="AF112" s="22">
        <f t="shared" si="39"/>
        <v>1814406.75</v>
      </c>
      <c r="AG112" s="22">
        <f t="shared" si="39"/>
        <v>1931986.5833333333</v>
      </c>
      <c r="AH112" s="22">
        <f t="shared" si="39"/>
        <v>1971608.4583333333</v>
      </c>
      <c r="AI112" s="22">
        <f t="shared" si="39"/>
        <v>1905542.5</v>
      </c>
      <c r="AJ112" s="22">
        <f t="shared" si="25"/>
        <v>1797790.5416666667</v>
      </c>
      <c r="AK112" s="22">
        <f t="shared" si="25"/>
        <v>1695506.7916666667</v>
      </c>
    </row>
    <row r="114" spans="2:35" x14ac:dyDescent="0.2">
      <c r="B114" s="24"/>
      <c r="AI114" s="1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State by State Graph</vt:lpstr>
      <vt:lpstr>Ratio Rankings</vt:lpstr>
      <vt:lpstr>Change in Ratios</vt:lpstr>
      <vt:lpstr>National Single Year</vt:lpstr>
      <vt:lpstr>State TANF-Pov Ratios (2yr Avg)</vt:lpstr>
      <vt:lpstr>Yearly State Poverty Numbers</vt:lpstr>
      <vt:lpstr>Yearly TANF Cases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Ife Floyd</dc:creator>
  <cp:lastModifiedBy>Microsoft Office User</cp:lastModifiedBy>
  <dcterms:created xsi:type="dcterms:W3CDTF">2014-07-01T16:50:24Z</dcterms:created>
  <dcterms:modified xsi:type="dcterms:W3CDTF">2016-04-28T21:26:07Z</dcterms:modified>
</cp:coreProperties>
</file>